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96" windowHeight="6588" activeTab="0"/>
  </bookViews>
  <sheets>
    <sheet name="CCIS" sheetId="1" r:id="rId1"/>
    <sheet name="CCSCI" sheetId="2" r:id="rId2"/>
    <sheet name="CCSFP" sheetId="3" r:id="rId3"/>
    <sheet name="CCSCE" sheetId="4" r:id="rId4"/>
    <sheet name="CCCFS" sheetId="5" r:id="rId5"/>
    <sheet name="NTIFR" sheetId="6" r:id="rId6"/>
  </sheets>
  <definedNames>
    <definedName name="_Regression_Int" localSheetId="2" hidden="1">1</definedName>
    <definedName name="A">#N/A</definedName>
    <definedName name="_xlnm.Print_Area" localSheetId="4">'CCCFS'!$A$1:$D$73</definedName>
    <definedName name="_xlnm.Print_Area" localSheetId="0">'CCIS'!$A$1:$E$62</definedName>
    <definedName name="_xlnm.Print_Area" localSheetId="3">'CCSCE'!$A$1:$I$33</definedName>
    <definedName name="_xlnm.Print_Area" localSheetId="1">'CCSCI'!$A$1:$E$37</definedName>
    <definedName name="_xlnm.Print_Area" localSheetId="2">'CCSFP'!$A$1:$H$68</definedName>
    <definedName name="_xlnm.Print_Area" localSheetId="5">'NTIFR'!$A$1:$J$322</definedName>
    <definedName name="Print_Area_MI" localSheetId="2">'CCSFP'!$A$1:$I$66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<sst xmlns="http://schemas.openxmlformats.org/spreadsheetml/2006/main" count="535" uniqueCount="404">
  <si>
    <t>RM'000</t>
  </si>
  <si>
    <t>= \p</t>
  </si>
  <si>
    <t>= \q</t>
  </si>
  <si>
    <t>=\f</t>
  </si>
  <si>
    <t>= \a</t>
  </si>
  <si>
    <t>= \x</t>
  </si>
  <si>
    <t>Current Assets</t>
  </si>
  <si>
    <t>Current Liabilities</t>
  </si>
  <si>
    <t>By Order of the Board</t>
  </si>
  <si>
    <t>DNP HOLDINGS BERHAD</t>
  </si>
  <si>
    <t>(Company No : 6716-D)</t>
  </si>
  <si>
    <t>(Incorporated in Malaysia)</t>
  </si>
  <si>
    <t>LEE KONG BENG</t>
  </si>
  <si>
    <t>CHUA SIEW CHUAN</t>
  </si>
  <si>
    <t>Company Secretaries</t>
  </si>
  <si>
    <t>Manufacturing</t>
  </si>
  <si>
    <t>Trading</t>
  </si>
  <si>
    <t>Revenue</t>
  </si>
  <si>
    <t>Current period provision</t>
  </si>
  <si>
    <t>Inventories</t>
  </si>
  <si>
    <t>a) Short term borrowings</t>
  </si>
  <si>
    <t>b) Long term borrowings</t>
  </si>
  <si>
    <t>Reserves</t>
  </si>
  <si>
    <t>Trade and other payables</t>
  </si>
  <si>
    <t>Trade and other receivables</t>
  </si>
  <si>
    <t>Finance costs, net</t>
  </si>
  <si>
    <t xml:space="preserve">Share </t>
  </si>
  <si>
    <t>Capital</t>
  </si>
  <si>
    <t>Total</t>
  </si>
  <si>
    <t>Dividends paid</t>
  </si>
  <si>
    <t>Guarantees extended in support of credit facilities</t>
  </si>
  <si>
    <t>RM'million</t>
  </si>
  <si>
    <t>B1</t>
  </si>
  <si>
    <t>A1</t>
  </si>
  <si>
    <t>A2</t>
  </si>
  <si>
    <t>A3</t>
  </si>
  <si>
    <t>A5</t>
  </si>
  <si>
    <t>A6</t>
  </si>
  <si>
    <t>A7</t>
  </si>
  <si>
    <t>A8</t>
  </si>
  <si>
    <t>A9</t>
  </si>
  <si>
    <t>A10</t>
  </si>
  <si>
    <t>A11</t>
  </si>
  <si>
    <t>Review of performance</t>
  </si>
  <si>
    <t>B2</t>
  </si>
  <si>
    <t>B3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</si>
  <si>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</si>
  <si>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</si>
  <si>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</si>
  <si>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</si>
  <si>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</si>
  <si>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</si>
  <si>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</si>
  <si>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</si>
  <si>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</si>
  <si>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</si>
  <si>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</si>
  <si>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</si>
  <si>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</si>
  <si>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</si>
  <si>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</si>
  <si>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</si>
  <si>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</si>
  <si>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</si>
  <si>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</si>
  <si>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</si>
  <si>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</si>
  <si>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ended</t>
  </si>
  <si>
    <t>Treasury</t>
  </si>
  <si>
    <t>Shares</t>
  </si>
  <si>
    <t>As At Preceding</t>
  </si>
  <si>
    <t>Current Quarter</t>
  </si>
  <si>
    <t>Basis of preparation</t>
  </si>
  <si>
    <t>Audit Report</t>
  </si>
  <si>
    <t>Seasonal or cyclical factors</t>
  </si>
  <si>
    <t>Changes in estimates</t>
  </si>
  <si>
    <t>Debt and equity securities</t>
  </si>
  <si>
    <t>Segment information</t>
  </si>
  <si>
    <t>Subsequent events</t>
  </si>
  <si>
    <t>Changes in composition of the group</t>
  </si>
  <si>
    <t>Changes in contingent liabilities</t>
  </si>
  <si>
    <t>As At End Of</t>
  </si>
  <si>
    <t>Unsecured</t>
  </si>
  <si>
    <t>Cash and cash equivalents comprise:</t>
  </si>
  <si>
    <t>Cash on hand and at banks</t>
  </si>
  <si>
    <t>Deposits with licensed banks</t>
  </si>
  <si>
    <t>The audit report of the preceding annual financial statements was not subject to any qualification.</t>
  </si>
  <si>
    <t>granted to subsidiaries</t>
  </si>
  <si>
    <t>Quoted securities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</si>
  <si>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</si>
  <si>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</si>
  <si>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</si>
  <si>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</si>
  <si>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</si>
  <si>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</si>
  <si>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</si>
  <si>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</si>
  <si>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>Treasury shares</t>
  </si>
  <si>
    <t xml:space="preserve">Foreign </t>
  </si>
  <si>
    <t>Property</t>
  </si>
  <si>
    <t>Development</t>
  </si>
  <si>
    <t xml:space="preserve">Investment </t>
  </si>
  <si>
    <t xml:space="preserve">Property </t>
  </si>
  <si>
    <t>External sales</t>
  </si>
  <si>
    <t>Results</t>
  </si>
  <si>
    <t>Segment results</t>
  </si>
  <si>
    <t>The principal business operations of the Group were not significantly affected by seasonal or cyclical factors.</t>
  </si>
  <si>
    <t>The contingent liabilities of the Group are as follows:</t>
  </si>
  <si>
    <t>Profits</t>
  </si>
  <si>
    <t>Adjustment for:</t>
  </si>
  <si>
    <t>Operating profit before working capital changes</t>
  </si>
  <si>
    <t>Interest paid</t>
  </si>
  <si>
    <t>Taxation paid</t>
  </si>
  <si>
    <t>Interest received</t>
  </si>
  <si>
    <t>Purchase of property, plant and equipment</t>
  </si>
  <si>
    <t>CASH FLOWS FROM OPERATING ACTIVITIES</t>
  </si>
  <si>
    <t>CASH FLOWS FROM INVESTING ACTIVITIES</t>
  </si>
  <si>
    <t>CASH FLOWS FROM FINANCING ACTIVITIES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</si>
  <si>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</si>
  <si>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</si>
  <si>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</si>
  <si>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</si>
  <si>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</si>
  <si>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</si>
  <si>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>Inter-segment sales</t>
  </si>
  <si>
    <t>As at</t>
  </si>
  <si>
    <t>to the interim financial statements.</t>
  </si>
  <si>
    <t>NOTES TO THE INTERIM FINANCIAL STATEMENTS</t>
  </si>
  <si>
    <t>interim financial statements.</t>
  </si>
  <si>
    <t>Proceeds from disposal of property, plant and equipment</t>
  </si>
  <si>
    <t>attached to the interim financial statements.</t>
  </si>
  <si>
    <t>Property, plant and equipment</t>
  </si>
  <si>
    <t>Land held for property development</t>
  </si>
  <si>
    <t>Investment properties</t>
  </si>
  <si>
    <t>Investment in associates</t>
  </si>
  <si>
    <t>Deferred tax assets</t>
  </si>
  <si>
    <t>Cash and bank balances</t>
  </si>
  <si>
    <t>Minority interests</t>
  </si>
  <si>
    <t>Effect of foreign exchange rate changes</t>
  </si>
  <si>
    <t>Deferred tax liabilities</t>
  </si>
  <si>
    <t>Non-Current Assets</t>
  </si>
  <si>
    <t>Attributable to:</t>
  </si>
  <si>
    <t>Equity holders of the Company</t>
  </si>
  <si>
    <t>Shah Alam High Court Civil Suit No: 22-76-2003</t>
  </si>
  <si>
    <t>Ooi Tse Lye (Plaintiff) -vs- Angel Wing (M) Sdn Bhd (Defendant) -vs- Lee Ching Kion (Third Party)</t>
  </si>
  <si>
    <t xml:space="preserve">The interim financial statements are unaudited and have been prepared in accordance with Financial Reporting Standard  </t>
  </si>
  <si>
    <t xml:space="preserve">("FRS") 134, Interim Financial Reporting and paragraph 9.22 of the listing requirements of Bursa Malaysia Securities </t>
  </si>
  <si>
    <t>Berhad.</t>
  </si>
  <si>
    <t xml:space="preserve">The group adopted the same accounting policies and methods of computation as in the audited financial statements for </t>
  </si>
  <si>
    <t xml:space="preserve">Saved as disclosed below, to the best of the knowledge of the Company, neither the Company nor its subsidiaries are </t>
  </si>
  <si>
    <t>engaged in any material litigation, claims or arbitration either as plaintiff or defendant and the Directors have no knowledge</t>
  </si>
  <si>
    <t>of any proceeding pending or threatened against the Company and/or its subsidiaries or of any fact likely to give rise to</t>
  </si>
  <si>
    <t>any proceeding which might materially affect the position or business of the Company and/or its subsidiaries.</t>
  </si>
  <si>
    <t xml:space="preserve">The Plaintiff has on 30 January 2003 filed a claim of RM3.5 million as fees and disbursement for services allegedly </t>
  </si>
  <si>
    <t xml:space="preserve">rendered in connection with the proposed Mixed Development undertaken by the Defendant in the District of Gombak, </t>
  </si>
  <si>
    <t>The interim financial statements have been prepared under the historical cost convention except for the revaluation</t>
  </si>
  <si>
    <t>ADDITIONAL INFORMATION REQUIRED BY THE BURSA MALAYSIA SECURITIES BERHAD LISTING REQUIREMENTS</t>
  </si>
  <si>
    <t>Option</t>
  </si>
  <si>
    <t>Reserve</t>
  </si>
  <si>
    <t>Attributable to Equity Holders of the Parent -----------------------------------------------&gt;</t>
  </si>
  <si>
    <t>&lt;-----------------------------------------------------------</t>
  </si>
  <si>
    <t>Retirement benefits paid</t>
  </si>
  <si>
    <t>Carrying Amount of Revalued Assets</t>
  </si>
  <si>
    <t>Profit from operations</t>
  </si>
  <si>
    <t xml:space="preserve">Other operating income </t>
  </si>
  <si>
    <t xml:space="preserve">Operating expenses </t>
  </si>
  <si>
    <t>CONDENSED CONSOLIDATED INCOME STATEMENTS</t>
  </si>
  <si>
    <t>CONDENSED CONSOLIDATED STATEMENTS OF CHANGES IN EQUITY</t>
  </si>
  <si>
    <t xml:space="preserve">The condensed consolidated income statements should be read in conjunction with the audited   </t>
  </si>
  <si>
    <t>Retrenchment benefits paid</t>
  </si>
  <si>
    <t>Advances to a jointly controlled entity</t>
  </si>
  <si>
    <t>Quarter</t>
  </si>
  <si>
    <t>Unaudited</t>
  </si>
  <si>
    <t>Diluted EPS</t>
  </si>
  <si>
    <t>Basic EPS</t>
  </si>
  <si>
    <t>Discontinued operation</t>
  </si>
  <si>
    <t>Operation</t>
  </si>
  <si>
    <t>Continuing Operations</t>
  </si>
  <si>
    <t>Basic earnings per share (sen)</t>
  </si>
  <si>
    <t>Diluted earnings per share (sen)</t>
  </si>
  <si>
    <t>of land and buildings included within property, plant and equipment and investment properties that have been measured</t>
  </si>
  <si>
    <t>Cash generated from operations</t>
  </si>
  <si>
    <t>Year to date</t>
  </si>
  <si>
    <t>Prepaid land lease payments</t>
  </si>
  <si>
    <t>Tax recoverable</t>
  </si>
  <si>
    <t>TOTAL ASSETS</t>
  </si>
  <si>
    <t>EQUITY AND LIABILITIES</t>
  </si>
  <si>
    <t>Total liabilities</t>
  </si>
  <si>
    <t>ASSETS</t>
  </si>
  <si>
    <t>Total equity</t>
  </si>
  <si>
    <t>TOTAL EQUITY AND LIABILITIES</t>
  </si>
  <si>
    <t>Property development costs</t>
  </si>
  <si>
    <t>Other receivables</t>
  </si>
  <si>
    <t>Retirement benefits obligations</t>
  </si>
  <si>
    <t>Borrowings</t>
  </si>
  <si>
    <t>Current tax payable</t>
  </si>
  <si>
    <t>Continuing operations</t>
  </si>
  <si>
    <t>Discontinued operations</t>
  </si>
  <si>
    <t>INDIVIDUAL QUARTER</t>
  </si>
  <si>
    <t>CUMULATIVE QUARTER</t>
  </si>
  <si>
    <t>Realisation of reserve</t>
  </si>
  <si>
    <t>Preceding year corresponding period</t>
  </si>
  <si>
    <t>Share capital</t>
  </si>
  <si>
    <t>Non-Current Liabilities</t>
  </si>
  <si>
    <t>Issue of ordinary shares pursuant to ESOS</t>
  </si>
  <si>
    <t>Effects of dilution from ESOS ('000)</t>
  </si>
  <si>
    <t>Profit before tax</t>
  </si>
  <si>
    <t>Tax</t>
  </si>
  <si>
    <t>Deferred tax</t>
  </si>
  <si>
    <t>Unsecured:</t>
  </si>
  <si>
    <t>A4</t>
  </si>
  <si>
    <t>Profit/(loss) from operations</t>
  </si>
  <si>
    <t>Adjusted weighted average no of shares in issue and</t>
  </si>
  <si>
    <t xml:space="preserve">  issuable ('000)</t>
  </si>
  <si>
    <t>c) There were no foreign currency borrowings included in the above.</t>
  </si>
  <si>
    <t>Net cash from operating activities</t>
  </si>
  <si>
    <t>Cumulative</t>
  </si>
  <si>
    <t>A12</t>
  </si>
  <si>
    <t>Unusual items</t>
  </si>
  <si>
    <t>The valuations of land and buildings (under property, plant and equipment) have been brought forward without amendments</t>
  </si>
  <si>
    <t>The interim financial statements should be read in conjunction with the audited financial statements for the financial year</t>
  </si>
  <si>
    <t>The condensed consolidated statements of changes in equity should be read in conjunction with the audited financial statements for the financial year</t>
  </si>
  <si>
    <t>There was no significant change in estimates of amount reported in prior interim periods or prior financial years/period.</t>
  </si>
  <si>
    <t>Investment in jointly controlled entities</t>
  </si>
  <si>
    <t>Financial Year Ended</t>
  </si>
  <si>
    <t>Acquisition of shares in jointly controlled entity</t>
  </si>
  <si>
    <t xml:space="preserve"> and jointly controlled entities </t>
  </si>
  <si>
    <t>Basic, for loss from discontinued operations</t>
  </si>
  <si>
    <t>Diluted, for loss from discontinued operations</t>
  </si>
  <si>
    <t>Proceeds from issuance of ordinary shares</t>
  </si>
  <si>
    <t>Loss from discontinued operations</t>
  </si>
  <si>
    <t>Basic, for loss from discontinued operations(sen)</t>
  </si>
  <si>
    <t>Diluted, for loss from discontinued operations (sen)</t>
  </si>
  <si>
    <t>Current year to date</t>
  </si>
  <si>
    <t>Current quarter</t>
  </si>
  <si>
    <t>Preceding year corresponding quarter</t>
  </si>
  <si>
    <t>Deferred income</t>
  </si>
  <si>
    <t>At 1 July 2009</t>
  </si>
  <si>
    <t>cancelled during the current financial year.</t>
  </si>
  <si>
    <t>Net increase in cash and cash equivalents</t>
  </si>
  <si>
    <t>Discontinued</t>
  </si>
  <si>
    <t xml:space="preserve">With improving domestic economic conditions, the Group expects an improvement in the property development and apparel </t>
  </si>
  <si>
    <t>and lifestyle divisions.</t>
  </si>
  <si>
    <r>
      <t xml:space="preserve">Selangor. The case is at the pre-trial stage. </t>
    </r>
    <r>
      <rPr>
        <sz val="10"/>
        <rFont val="Arial"/>
        <family val="2"/>
      </rPr>
      <t xml:space="preserve">Based on the representation by the Defendant, the Defendant's Solicitors are </t>
    </r>
  </si>
  <si>
    <t>of the opinion that the Plaintiff's chances of success in the claim against the Defendant are remote.</t>
  </si>
  <si>
    <t xml:space="preserve">There were no material events subsequent to the end of the current quarter that have not been reflected in the interim  </t>
  </si>
  <si>
    <t>financial statements.</t>
  </si>
  <si>
    <t>30.6.2010</t>
  </si>
  <si>
    <t>Expenditures on investment properties</t>
  </si>
  <si>
    <t>from the previous audited financial statements.  The valuation of investment properties have been revised to incorporate</t>
  </si>
  <si>
    <t>the latest valuations made in 2010 by a firm of independent valuers.</t>
  </si>
  <si>
    <t>Audited</t>
  </si>
  <si>
    <t xml:space="preserve">  and prepaid land lease payments</t>
  </si>
  <si>
    <t>Elimination</t>
  </si>
  <si>
    <t>30 June 2010</t>
  </si>
  <si>
    <t xml:space="preserve">  Company</t>
  </si>
  <si>
    <t>Basic, for profit/(loss) from continuing operations</t>
  </si>
  <si>
    <t>Diluted, for profit/(loss) from continuing operations</t>
  </si>
  <si>
    <t>FOR THE 3 MONTHS ENDED 30 SEPTEMBER 2010 - UNAUDITED</t>
  </si>
  <si>
    <t>30.9.2010</t>
  </si>
  <si>
    <t>30.9.2009</t>
  </si>
  <si>
    <t>financial statements for the financial year ended 30 June 2010 and the accompanying notes</t>
  </si>
  <si>
    <t>30 September 2010</t>
  </si>
  <si>
    <t>AS AT 30 SEPTEMBER 2010</t>
  </si>
  <si>
    <t>FOR THE YEAR ENDED 30 SEPTEMBER 2010 - UNAUDITED</t>
  </si>
  <si>
    <t>At 1 July 2010</t>
  </si>
  <si>
    <t>At 30 September 2010</t>
  </si>
  <si>
    <t>At 30 September 2009</t>
  </si>
  <si>
    <t>ended 30 June 2010 and the accompanying notes attached to the interim financial statements.</t>
  </si>
  <si>
    <t>3 months ended</t>
  </si>
  <si>
    <t xml:space="preserve">financial statements for the financial year ended 30 June 2010 and the accompanying notes attached </t>
  </si>
  <si>
    <t>No dividend has been paid in the 1st quarter ended 30 September 2010.</t>
  </si>
  <si>
    <t>Segmental revenue and results for the quarter ended 30 September 2010 :</t>
  </si>
  <si>
    <t>in the quarter ended 30 June 2010.</t>
  </si>
  <si>
    <t>30/9/10</t>
  </si>
  <si>
    <t xml:space="preserve">There was no purchase or disposal of quoted securities for the 1st quarter ended 30 September 2010. There was no </t>
  </si>
  <si>
    <t>investment in quoted securities as at 30 September 2010.</t>
  </si>
  <si>
    <t>The Board of Directors does not recommend the payment of any dividend for the 1st quarter ended 30 September 2010.</t>
  </si>
  <si>
    <t>Date :  11 November 2010</t>
  </si>
  <si>
    <t>There were no unusual items for the 1st quarter ended 30 September 2010.</t>
  </si>
  <si>
    <t>There were no issuance and repayment of debts and equity securities for the 1st quarter ended 30 September 2010 except for</t>
  </si>
  <si>
    <t>Profit for the period</t>
  </si>
  <si>
    <t>Total comprehensive income for the period</t>
  </si>
  <si>
    <t>Non-controlling Interest</t>
  </si>
  <si>
    <t>Other comprehensive income</t>
  </si>
  <si>
    <t xml:space="preserve">  Foreign currency translation</t>
  </si>
  <si>
    <t>Non-controlling interest</t>
  </si>
  <si>
    <t>Profit after tax</t>
  </si>
  <si>
    <t xml:space="preserve">  Impairment loss offset against revaluation reserve</t>
  </si>
  <si>
    <t xml:space="preserve">ended 30 June 2010. </t>
  </si>
  <si>
    <t xml:space="preserve">the financial year ended 30 June 2010 except for the adoption of the new and revised FRSs, IC interpretations, amendments to  </t>
  </si>
  <si>
    <t xml:space="preserve">FRSs and IC Interpretations which are applicable to its financial statements and are relevant to its operations. </t>
  </si>
  <si>
    <t>did not result in significant changes in accounting policies or presentation of the financial statements of the Group.</t>
  </si>
  <si>
    <t>Other than the principle effects as discussed below, the applications of the new and revised FRSs, IC Interpretations, and Amendments</t>
  </si>
  <si>
    <t>i) Effect of Adoption of IC Interpretation 13: Customer Loyalty Programmes (IC 13)</t>
  </si>
  <si>
    <t xml:space="preserve">This interpretation requires customer loyalty credits to be accounted for as a separate component of sales transactions in which they are </t>
  </si>
  <si>
    <t>granted. A portion of the fair value of the consideration is allocated to the award credits and deferred. This is then recognised as a revenue</t>
  </si>
  <si>
    <t>when the award credits are redeemed.</t>
  </si>
  <si>
    <t xml:space="preserve">When the award credits are redeemed, the accrued liabilites are reduced accordingly. </t>
  </si>
  <si>
    <t xml:space="preserve">In the past, the Group has recognised full consideration from retail sales as revenue and recognised the award credits as an expense. </t>
  </si>
  <si>
    <t xml:space="preserve">Under the new policy, the considerations received is allocated between the sales of the goods and the cost of the award credits issued.  </t>
  </si>
  <si>
    <t>The value of the award credits is deferred and recognised as revenue when the points are redeemed.</t>
  </si>
  <si>
    <t>stated</t>
  </si>
  <si>
    <t xml:space="preserve">As previously </t>
  </si>
  <si>
    <t>Effects on</t>
  </si>
  <si>
    <t>Adoption</t>
  </si>
  <si>
    <t>As restated</t>
  </si>
  <si>
    <t>Effects on income statement for the period ended 30 September 2009:</t>
  </si>
  <si>
    <t>RM 000</t>
  </si>
  <si>
    <t>ii) Effects of adoption of FRS 101 (Revised) : Presentation of Financial Statements</t>
  </si>
  <si>
    <t xml:space="preserve">Prior to the adoption of revised FRS 101, the components of the financial statements presented include a balance sheet and </t>
  </si>
  <si>
    <t>an income statement.</t>
  </si>
  <si>
    <t>With the adoption of the revised FRS101, the components of interim financial statements presented include statement of financial</t>
  </si>
  <si>
    <t>position and a statement of comprehensive income.</t>
  </si>
  <si>
    <t>The revised FRS 101 requires non-owner changes in equity to be presented in the statement of comprehensive income and owner</t>
  </si>
  <si>
    <t>changes in equity to be presented in the statement of changes in equity.</t>
  </si>
  <si>
    <t>in the income statement, together with other items of recognised income and expense, either in a single statement or in 2 linked statements.</t>
  </si>
  <si>
    <t>The revised FRS does not have any impact on the financial position and results of the Group.</t>
  </si>
  <si>
    <t>The Group has elected to present in 2 linked statements.</t>
  </si>
  <si>
    <t>iv) Effects of Amendments to FRS 117: Leases</t>
  </si>
  <si>
    <t>iii) Effects of adoption of FRS 139:  Financial Instruments - Recognition and Measurement</t>
  </si>
  <si>
    <t xml:space="preserve">Prior to the adoption of the Amendments to FRS 117, leasehold lands were treated as operating leases. The considerations paid </t>
  </si>
  <si>
    <t>were classified and presented as prepaid land lease payments in the statement of financial positions.</t>
  </si>
  <si>
    <t>With the adoption of the Amendments to FRS 117, the classification of a leasehold land as a finance lease or an operating lease is based</t>
  </si>
  <si>
    <t xml:space="preserve">on the extent to which risks and rewards incident to ownership lie. Accordingly, the Group has changed the classifications of long </t>
  </si>
  <si>
    <t>leasehold lands from operating to finance lease in the current quarter.</t>
  </si>
  <si>
    <t>This change in classification has no effect to the results of the Group.</t>
  </si>
  <si>
    <t xml:space="preserve">As at 30 June 2010 </t>
  </si>
  <si>
    <t>Prior to the adoption of FRS 139, financial derivatives were recognised on their settlement dates. Oustanding derivatives at the balance</t>
  </si>
  <si>
    <t>sheet date were not recognised. With the adoption of FRS 139, all financial assets and liabilities, including derivatives, are recognised</t>
  </si>
  <si>
    <t>at contract date, and only when Group becomes a party to the contractual provisions of the instruments.</t>
  </si>
  <si>
    <t>FRS 139 sets out the new requirements for the recognition and measurement of the Group's financial instruments. Financial instruments</t>
  </si>
  <si>
    <t xml:space="preserve">are recorded initially at fair value. Subsequent measurement of the financial instruments in the statement of financial position </t>
  </si>
  <si>
    <t>Expenditures on land held for development</t>
  </si>
  <si>
    <t xml:space="preserve">The revised FRS 101 introduces the statement of comprehensive income: presenting all items of income and expense recognised </t>
  </si>
  <si>
    <t xml:space="preserve">depends on the classifications of the financial instruments. </t>
  </si>
  <si>
    <t xml:space="preserve">Prior to the adoption of FRS 139, transaction costs attributable to borrowings were expensed off as incurred. With the adoption of </t>
  </si>
  <si>
    <t>FRS 139, borrowings are now recognised initially at fair value, plus directly attributable transaction costs. They are subsequently</t>
  </si>
  <si>
    <t>measure at amortised cost using the effective interest rate method.</t>
  </si>
  <si>
    <t xml:space="preserve">The derivatives, financial assets and financial liabilities of the Group as at 1 July 2010 have been identified and remeasured in accordance </t>
  </si>
  <si>
    <t xml:space="preserve">with the FRS 139. The difference between the remeasure amount and carrying value has been adjusted to the opening retained profits </t>
  </si>
  <si>
    <t>as follows:</t>
  </si>
  <si>
    <t xml:space="preserve">The reclassification has been accounted retrospectively in accordance with the transitional provision and comparative balances have </t>
  </si>
  <si>
    <t>been restated as follows:</t>
  </si>
  <si>
    <t>Group</t>
  </si>
  <si>
    <t>At 1 July 2010, as previously stated</t>
  </si>
  <si>
    <t>At 1 July 2010, as restated</t>
  </si>
  <si>
    <t>Retained profits</t>
  </si>
  <si>
    <t>Restated</t>
  </si>
  <si>
    <t>There were no buy back of its issued share from the open market for the 1st quarter ended 30 September 2010.</t>
  </si>
  <si>
    <t>The Group recorded a 9% decrease in revenue from RM94.8 million in the quarter ended 30 June 2010 to RM86.4 million</t>
  </si>
  <si>
    <t xml:space="preserve">in the quarter ended 30 September 2010. This was mainly due to the lower revenue contribution from the Group's property </t>
  </si>
  <si>
    <t>development division.</t>
  </si>
  <si>
    <t>The Group recorded a profit before tax of RM18.4 million in the quarter ended 30 September 2010 compared to RM27.6 million</t>
  </si>
  <si>
    <t>Overprovision in prior years</t>
  </si>
  <si>
    <t>Derivative financial instruments</t>
  </si>
  <si>
    <t>A first and final dividend of 5 sen less 25% Malaysian Income Tax and special dividend of 3 sen (consisting of 2 sen per share less 25%</t>
  </si>
  <si>
    <t>Malaysian Income Tax and 1 sen per share Single Tier) for the financial year ended 30 June 2010 was approved by the shareholders</t>
  </si>
  <si>
    <t>on the Record of Depositors on 18 November 2010.</t>
  </si>
  <si>
    <t>adoption</t>
  </si>
  <si>
    <t>Operating expense</t>
  </si>
  <si>
    <t>Effects of adoption of FRS139</t>
  </si>
  <si>
    <t>at their fair values and financial instruments as sets out in FRS 139.</t>
  </si>
  <si>
    <t>Remeasurement of borrowings at amortised cost</t>
  </si>
  <si>
    <t>On 24 September 2010, DNP Clothing Sdn Bhd, a wholly owned subsidiary of the Company, has subscribed for 8,460,000 shares</t>
  </si>
  <si>
    <t>using the equity method of accounting effective from that date.</t>
  </si>
  <si>
    <t xml:space="preserve">at the Company's Annual General Meeting. The dividend will be paid on 29 November 2010 to shareholders whose name appear </t>
  </si>
  <si>
    <t>CONDENSED CONSOLIDATED STATEMENTS OF COMPREHENSIVE INCOME</t>
  </si>
  <si>
    <t>CONDENSED CONSOLIDATED STATEMENTS OF CASH FLOWS</t>
  </si>
  <si>
    <t>For the current quarter ended 30 September 2010, the effective tax rate for the Group is lower than the statutory rate principally</t>
  </si>
  <si>
    <t xml:space="preserve">the issuance of 185,700 ordinary shares of RM1.00 at an exercise price of RM1.00 and 42,400 ordinary shares of RM1.00 at an  </t>
  </si>
  <si>
    <t>exercise price of RM1.20 for cash pursuant to the Company's Employee Share Options Scheme.</t>
  </si>
  <si>
    <t>As at 4 November 2010,  the total number of treasury shares held under Section 67A of the Companies Act, 1965</t>
  </si>
  <si>
    <t>were 11,949,500 or 4% of the total paid up share capital of the Company. None of the treasury shares  were sold or</t>
  </si>
  <si>
    <t xml:space="preserve">of RM1.00 each in Uniqlo (Malaysia) Sdn Bhd amounting to RM8.46 million. DNP Clothing Sdn Bhd has a 45% holding in the </t>
  </si>
  <si>
    <t>company. The financial results of Uniqlo (Malaysia) Sdn Bhd will be accounted for in the Group's consolidated financial statements</t>
  </si>
  <si>
    <t>There were no other changes in the composition of the Group for the 1st quarter ended 30 September 2010.</t>
  </si>
  <si>
    <t xml:space="preserve">As at 4 November 2010, the Group had no derivative financial instruments. </t>
  </si>
  <si>
    <t>There was no corporate proposal announced which remained incomplete as at 4 November 2010.</t>
  </si>
  <si>
    <t>CONDENSED CONSOLIDATED STATEMENTS OF FINANCIAL POSITION</t>
  </si>
  <si>
    <t xml:space="preserve">The condensed consolidated statements of comprehensive income should be read in conjunction with the audited   </t>
  </si>
  <si>
    <t>due to utilisation of tax losses.</t>
  </si>
  <si>
    <t>Net repayment of short term borrowings</t>
  </si>
  <si>
    <t>Net drawdown of term loans</t>
  </si>
  <si>
    <t>Net cash (used in)/generated from investing activities</t>
  </si>
  <si>
    <t>Net cash generated from/(used in) financing activities</t>
  </si>
  <si>
    <t>Cash and cash equivalents at the beginning of the financial period</t>
  </si>
  <si>
    <t>Cash and cash equivalents at the end of the financial period</t>
  </si>
  <si>
    <t>The condensed consolidated statements of cash flows should be read in conjunction with the audited</t>
  </si>
  <si>
    <t xml:space="preserve">For the quarter ended 30 September 2010, the Group's revenue of RM86.4 million was 34% higher than the corresponding quarter  </t>
  </si>
  <si>
    <t>last year. This was mainly due to higher revenue from the property development and trading divisions.</t>
  </si>
  <si>
    <t>for the corresponding quarter last year .</t>
  </si>
  <si>
    <t>The Group recorded a profit before tax of RM18.4 million for the quarter ended 30 September 2010 compared to RM12.3 million</t>
  </si>
  <si>
    <t>Profit from continuing operations</t>
  </si>
  <si>
    <t>Net profit attributable to equity holders of the</t>
  </si>
  <si>
    <t>Basic, for profit from continuing operations (sen)</t>
  </si>
  <si>
    <t>Diluted, for profit from continuing operations (sen)</t>
  </si>
  <si>
    <t>Current year prospect</t>
  </si>
  <si>
    <t>Earnings/(Loss) per share (sen):</t>
  </si>
  <si>
    <t>Current     quarter</t>
  </si>
  <si>
    <t>Current        year to date</t>
  </si>
  <si>
    <t xml:space="preserve">The condensed consolidated statements of financial position should be read in conjunction with the audited </t>
  </si>
  <si>
    <t xml:space="preserve">financial statements for the financial year ended 30 June 2010 and the accompanying notes attached to the </t>
  </si>
  <si>
    <t>There were no sale of unquoted investments and properties for the 1st quarter ended 30 September 2010.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</si>
</sst>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/mmm/yy_)"/>
    <numFmt numFmtId="171" formatCode="hh:mm\ AM/PM_)"/>
    <numFmt numFmtId="172" formatCode=";;;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0.0"/>
    <numFmt numFmtId="178" formatCode="#,##0.0_);\(#,##0.0\)"/>
    <numFmt numFmtId="179" formatCode="0.00_);\(0.00\)"/>
    <numFmt numFmtId="180" formatCode="#,##0.000_);\(#,##0.000\)"/>
    <numFmt numFmtId="181" formatCode="#,##0.0000_);\(#,##0.0000\)"/>
    <numFmt numFmtId="182" formatCode="[$-409]dddd\,\ mmmm\ dd\,\ yyyy"/>
    <numFmt numFmtId="183" formatCode="[$-409]h:mm:ss\ AM/PM"/>
  </numFmts>
  <fonts count="46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2">
    <xf numFmtId="37" fontId="0" fillId="0" borderId="0" xfId="0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6" fontId="1" fillId="0" borderId="0" xfId="42" applyNumberFormat="1" applyFont="1" applyFill="1" applyAlignment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6" fontId="1" fillId="0" borderId="0" xfId="42" applyNumberFormat="1" applyFont="1" applyFill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180" fontId="1" fillId="0" borderId="0" xfId="0" applyNumberFormat="1" applyFont="1" applyFill="1" applyAlignment="1">
      <alignment horizontal="center"/>
    </xf>
    <xf numFmtId="37" fontId="1" fillId="0" borderId="0" xfId="0" applyFont="1" applyFill="1" applyBorder="1" applyAlignment="1">
      <alignment horizontal="center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10" xfId="0" applyFont="1" applyFill="1" applyBorder="1" applyAlignment="1">
      <alignment/>
    </xf>
    <xf numFmtId="176" fontId="1" fillId="0" borderId="0" xfId="42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1" fillId="0" borderId="11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42" applyFont="1" applyFill="1" applyBorder="1" applyAlignment="1">
      <alignment/>
    </xf>
    <xf numFmtId="37" fontId="1" fillId="0" borderId="0" xfId="0" applyFont="1" applyAlignment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11" xfId="0" applyFont="1" applyBorder="1" applyAlignment="1">
      <alignment/>
    </xf>
    <xf numFmtId="37" fontId="1" fillId="0" borderId="12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3" xfId="0" applyFont="1" applyBorder="1" applyAlignment="1">
      <alignment/>
    </xf>
    <xf numFmtId="37" fontId="1" fillId="0" borderId="11" xfId="0" applyFont="1" applyFill="1" applyBorder="1" applyAlignment="1">
      <alignment horizontal="right"/>
    </xf>
    <xf numFmtId="37" fontId="1" fillId="0" borderId="12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178" fontId="1" fillId="0" borderId="14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14" xfId="42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1" fillId="0" borderId="0" xfId="0" applyFont="1" applyAlignment="1" quotePrefix="1">
      <alignment horizontal="left"/>
    </xf>
    <xf numFmtId="37" fontId="1" fillId="0" borderId="10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6" fontId="1" fillId="0" borderId="11" xfId="42" applyNumberFormat="1" applyFont="1" applyFill="1" applyBorder="1" applyAlignment="1" applyProtection="1">
      <alignment/>
      <protection/>
    </xf>
    <xf numFmtId="176" fontId="1" fillId="0" borderId="0" xfId="42" applyNumberFormat="1" applyFont="1" applyAlignment="1">
      <alignment/>
    </xf>
    <xf numFmtId="43" fontId="1" fillId="0" borderId="0" xfId="42" applyFont="1" applyFill="1" applyAlignment="1">
      <alignment/>
    </xf>
    <xf numFmtId="37" fontId="6" fillId="0" borderId="0" xfId="0" applyFont="1" applyFill="1" applyAlignment="1" applyProtection="1">
      <alignment horizontal="left"/>
      <protection/>
    </xf>
    <xf numFmtId="37" fontId="1" fillId="0" borderId="0" xfId="0" applyFont="1" applyAlignment="1">
      <alignment horizontal="right"/>
    </xf>
    <xf numFmtId="176" fontId="1" fillId="0" borderId="12" xfId="42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>
      <alignment horizontal="center"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center"/>
      <protection/>
    </xf>
    <xf numFmtId="176" fontId="1" fillId="0" borderId="0" xfId="42" applyNumberFormat="1" applyFont="1" applyBorder="1" applyAlignment="1">
      <alignment/>
    </xf>
    <xf numFmtId="43" fontId="1" fillId="0" borderId="0" xfId="42" applyFont="1" applyAlignment="1">
      <alignment/>
    </xf>
    <xf numFmtId="175" fontId="1" fillId="0" borderId="0" xfId="42" applyNumberFormat="1" applyFont="1" applyFill="1" applyAlignment="1">
      <alignment/>
    </xf>
    <xf numFmtId="176" fontId="1" fillId="0" borderId="0" xfId="42" applyNumberFormat="1" applyFont="1" applyBorder="1" applyAlignment="1">
      <alignment horizontal="center"/>
    </xf>
    <xf numFmtId="176" fontId="1" fillId="0" borderId="0" xfId="42" applyNumberFormat="1" applyFont="1" applyAlignment="1">
      <alignment horizontal="right"/>
    </xf>
    <xf numFmtId="37" fontId="2" fillId="0" borderId="0" xfId="0" applyFont="1" applyBorder="1" applyAlignment="1">
      <alignment horizontal="center"/>
    </xf>
    <xf numFmtId="37" fontId="2" fillId="0" borderId="0" xfId="0" applyFont="1" applyBorder="1" applyAlignment="1">
      <alignment horizontal="left"/>
    </xf>
    <xf numFmtId="37" fontId="2" fillId="0" borderId="0" xfId="0" applyFont="1" applyBorder="1" applyAlignment="1" quotePrefix="1">
      <alignment horizontal="left"/>
    </xf>
    <xf numFmtId="176" fontId="1" fillId="0" borderId="11" xfId="42" applyNumberFormat="1" applyFont="1" applyBorder="1" applyAlignment="1">
      <alignment/>
    </xf>
    <xf numFmtId="176" fontId="1" fillId="0" borderId="12" xfId="42" applyNumberFormat="1" applyFont="1" applyBorder="1" applyAlignment="1">
      <alignment/>
    </xf>
    <xf numFmtId="37" fontId="1" fillId="0" borderId="0" xfId="0" applyFont="1" applyBorder="1" applyAlignment="1">
      <alignment horizontal="center"/>
    </xf>
    <xf numFmtId="176" fontId="1" fillId="0" borderId="13" xfId="42" applyNumberFormat="1" applyFont="1" applyBorder="1" applyAlignment="1">
      <alignment/>
    </xf>
    <xf numFmtId="176" fontId="1" fillId="0" borderId="0" xfId="42" applyNumberFormat="1" applyFont="1" applyFill="1" applyBorder="1" applyAlignment="1" applyProtection="1">
      <alignment horizontal="center"/>
      <protection/>
    </xf>
    <xf numFmtId="176" fontId="1" fillId="0" borderId="12" xfId="42" applyNumberFormat="1" applyFont="1" applyFill="1" applyBorder="1" applyAlignment="1">
      <alignment/>
    </xf>
    <xf numFmtId="39" fontId="1" fillId="0" borderId="0" xfId="0" applyNumberFormat="1" applyFont="1" applyAlignment="1">
      <alignment/>
    </xf>
    <xf numFmtId="176" fontId="1" fillId="0" borderId="11" xfId="42" applyNumberFormat="1" applyFont="1" applyFill="1" applyBorder="1" applyAlignment="1">
      <alignment horizontal="right"/>
    </xf>
    <xf numFmtId="37" fontId="1" fillId="0" borderId="13" xfId="0" applyFont="1" applyFill="1" applyBorder="1" applyAlignment="1">
      <alignment/>
    </xf>
    <xf numFmtId="37" fontId="1" fillId="0" borderId="14" xfId="0" applyFont="1" applyFill="1" applyBorder="1" applyAlignment="1">
      <alignment/>
    </xf>
    <xf numFmtId="176" fontId="1" fillId="0" borderId="11" xfId="42" applyNumberFormat="1" applyFont="1" applyFill="1" applyBorder="1" applyAlignment="1">
      <alignment/>
    </xf>
    <xf numFmtId="37" fontId="1" fillId="0" borderId="0" xfId="0" applyFont="1" applyAlignment="1">
      <alignment horizontal="center" wrapText="1"/>
    </xf>
    <xf numFmtId="37" fontId="6" fillId="0" borderId="0" xfId="0" applyFont="1" applyFill="1" applyAlignment="1">
      <alignment/>
    </xf>
    <xf numFmtId="37" fontId="9" fillId="0" borderId="0" xfId="0" applyFont="1" applyFill="1" applyAlignment="1">
      <alignment/>
    </xf>
    <xf numFmtId="37" fontId="9" fillId="0" borderId="0" xfId="0" applyFont="1" applyFill="1" applyAlignment="1">
      <alignment horizontal="center"/>
    </xf>
    <xf numFmtId="37" fontId="10" fillId="0" borderId="0" xfId="0" applyFont="1" applyFill="1" applyAlignment="1">
      <alignment horizontal="center"/>
    </xf>
    <xf numFmtId="37" fontId="45" fillId="0" borderId="0" xfId="0" applyFont="1" applyFill="1" applyAlignment="1" applyProtection="1">
      <alignment horizontal="left"/>
      <protection/>
    </xf>
    <xf numFmtId="37" fontId="1" fillId="0" borderId="13" xfId="0" applyFont="1" applyFill="1" applyBorder="1" applyAlignment="1">
      <alignment horizontal="right"/>
    </xf>
    <xf numFmtId="176" fontId="1" fillId="0" borderId="14" xfId="42" applyNumberFormat="1" applyFont="1" applyFill="1" applyBorder="1" applyAlignment="1" applyProtection="1">
      <alignment/>
      <protection/>
    </xf>
    <xf numFmtId="176" fontId="1" fillId="0" borderId="14" xfId="42" applyNumberFormat="1" applyFont="1" applyFill="1" applyBorder="1" applyAlignment="1" applyProtection="1">
      <alignment horizontal="center"/>
      <protection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 quotePrefix="1">
      <alignment horizontal="left"/>
    </xf>
    <xf numFmtId="37" fontId="1" fillId="0" borderId="0" xfId="0" applyFont="1" applyFill="1" applyAlignment="1">
      <alignment horizontal="left"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/>
    </xf>
    <xf numFmtId="37" fontId="9" fillId="0" borderId="0" xfId="0" applyFont="1" applyFill="1" applyAlignment="1" applyProtection="1">
      <alignment horizontal="center"/>
      <protection/>
    </xf>
    <xf numFmtId="176" fontId="9" fillId="0" borderId="0" xfId="42" applyNumberFormat="1" applyFont="1" applyFill="1" applyBorder="1" applyAlignment="1" applyProtection="1">
      <alignment/>
      <protection/>
    </xf>
    <xf numFmtId="37" fontId="1" fillId="0" borderId="0" xfId="0" applyFont="1" applyAlignment="1" quotePrefix="1">
      <alignment horizontal="lef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0" xfId="0" applyFont="1" applyAlignment="1">
      <alignment/>
    </xf>
    <xf numFmtId="37" fontId="1" fillId="0" borderId="0" xfId="0" applyFont="1" applyAlignment="1">
      <alignment horizontal="lef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Alignment="1" quotePrefix="1">
      <alignment horizontal="center"/>
    </xf>
    <xf numFmtId="37" fontId="1" fillId="0" borderId="0" xfId="0" applyFont="1" applyAlignment="1" quotePrefix="1">
      <alignment horizontal="center"/>
    </xf>
    <xf numFmtId="176" fontId="1" fillId="0" borderId="0" xfId="42" applyNumberFormat="1" applyFont="1" applyFill="1" applyAlignment="1" applyProtection="1">
      <alignment/>
      <protection/>
    </xf>
    <xf numFmtId="176" fontId="1" fillId="0" borderId="15" xfId="42" applyNumberFormat="1" applyFont="1" applyFill="1" applyBorder="1" applyAlignment="1" applyProtection="1">
      <alignment/>
      <protection/>
    </xf>
    <xf numFmtId="176" fontId="1" fillId="0" borderId="0" xfId="42" applyNumberFormat="1" applyFont="1" applyBorder="1" applyAlignment="1">
      <alignment/>
    </xf>
    <xf numFmtId="176" fontId="1" fillId="0" borderId="0" xfId="42" applyNumberFormat="1" applyFont="1" applyAlignment="1">
      <alignment/>
    </xf>
    <xf numFmtId="176" fontId="1" fillId="0" borderId="11" xfId="42" applyNumberFormat="1" applyFont="1" applyBorder="1" applyAlignment="1">
      <alignment/>
    </xf>
    <xf numFmtId="176" fontId="1" fillId="0" borderId="13" xfId="42" applyNumberFormat="1" applyFont="1" applyBorder="1" applyAlignment="1">
      <alignment/>
    </xf>
    <xf numFmtId="176" fontId="1" fillId="0" borderId="12" xfId="42" applyNumberFormat="1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37" fontId="1" fillId="0" borderId="13" xfId="0" applyFont="1" applyBorder="1" applyAlignment="1">
      <alignment/>
    </xf>
    <xf numFmtId="176" fontId="1" fillId="0" borderId="0" xfId="42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left"/>
      <protection/>
    </xf>
    <xf numFmtId="37" fontId="1" fillId="0" borderId="0" xfId="0" applyFont="1" applyFill="1" applyAlignment="1">
      <alignment horizontal="right"/>
    </xf>
    <xf numFmtId="37" fontId="2" fillId="0" borderId="0" xfId="0" applyFont="1" applyAlignment="1">
      <alignment horizontal="center" vertical="center" wrapText="1"/>
    </xf>
    <xf numFmtId="176" fontId="1" fillId="0" borderId="0" xfId="42" applyNumberFormat="1" applyFont="1" applyFill="1" applyBorder="1" applyAlignment="1">
      <alignment/>
    </xf>
    <xf numFmtId="37" fontId="1" fillId="0" borderId="0" xfId="0" applyFont="1" applyAlignment="1">
      <alignment horizontal="center" wrapText="1"/>
    </xf>
    <xf numFmtId="0" fontId="1" fillId="0" borderId="0" xfId="57" applyFont="1" applyFill="1" applyAlignment="1">
      <alignment horizontal="left" vertical="top" wrapText="1"/>
      <protection/>
    </xf>
    <xf numFmtId="37" fontId="1" fillId="6" borderId="0" xfId="0" applyFont="1" applyFill="1" applyAlignment="1">
      <alignment horizontal="centerContinuous"/>
    </xf>
    <xf numFmtId="176" fontId="1" fillId="0" borderId="11" xfId="42" applyNumberFormat="1" applyFont="1" applyFill="1" applyBorder="1" applyAlignment="1">
      <alignment/>
    </xf>
    <xf numFmtId="43" fontId="1" fillId="0" borderId="0" xfId="42" applyFont="1" applyFill="1" applyBorder="1" applyAlignment="1" quotePrefix="1">
      <alignment horizontal="right"/>
    </xf>
    <xf numFmtId="43" fontId="1" fillId="0" borderId="11" xfId="42" applyFont="1" applyFill="1" applyBorder="1" applyAlignment="1">
      <alignment/>
    </xf>
    <xf numFmtId="37" fontId="1" fillId="0" borderId="0" xfId="0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>
      <alignment horizontal="center"/>
    </xf>
    <xf numFmtId="176" fontId="1" fillId="0" borderId="0" xfId="42" applyNumberFormat="1" applyFont="1" applyFill="1" applyAlignment="1" quotePrefix="1">
      <alignment horizontal="right"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 applyProtection="1">
      <alignment/>
      <protection/>
    </xf>
    <xf numFmtId="176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 horizontal="center"/>
    </xf>
    <xf numFmtId="43" fontId="1" fillId="0" borderId="0" xfId="42" applyFont="1" applyBorder="1" applyAlignment="1">
      <alignment/>
    </xf>
    <xf numFmtId="176" fontId="1" fillId="0" borderId="0" xfId="42" applyNumberFormat="1" applyFont="1" applyFill="1" applyBorder="1" applyAlignment="1" applyProtection="1">
      <alignment/>
      <protection/>
    </xf>
    <xf numFmtId="176" fontId="1" fillId="0" borderId="0" xfId="42" applyNumberFormat="1" applyFont="1" applyBorder="1" applyAlignment="1">
      <alignment horizontal="right"/>
    </xf>
    <xf numFmtId="37" fontId="1" fillId="0" borderId="0" xfId="0" applyFont="1" applyBorder="1" applyAlignment="1">
      <alignment horizontal="right"/>
    </xf>
    <xf numFmtId="176" fontId="1" fillId="0" borderId="0" xfId="42" applyNumberFormat="1" applyFont="1" applyBorder="1" applyAlignment="1">
      <alignment horizontal="right"/>
    </xf>
    <xf numFmtId="37" fontId="5" fillId="0" borderId="0" xfId="0" applyFont="1" applyFill="1" applyBorder="1" applyAlignment="1" applyProtection="1">
      <alignment horizontal="left"/>
      <protection/>
    </xf>
    <xf numFmtId="37" fontId="1" fillId="0" borderId="0" xfId="0" applyFont="1" applyFill="1" applyAlignment="1">
      <alignment/>
    </xf>
    <xf numFmtId="43" fontId="1" fillId="0" borderId="0" xfId="42" applyFont="1" applyAlignment="1">
      <alignment/>
    </xf>
    <xf numFmtId="37" fontId="1" fillId="0" borderId="11" xfId="0" applyFont="1" applyBorder="1" applyAlignment="1">
      <alignment horizontal="right"/>
    </xf>
    <xf numFmtId="176" fontId="1" fillId="0" borderId="11" xfId="42" applyNumberFormat="1" applyFont="1" applyBorder="1" applyAlignment="1">
      <alignment horizontal="right"/>
    </xf>
    <xf numFmtId="43" fontId="1" fillId="0" borderId="11" xfId="42" applyFont="1" applyBorder="1" applyAlignment="1">
      <alignment horizontal="right"/>
    </xf>
    <xf numFmtId="37" fontId="2" fillId="0" borderId="0" xfId="0" applyFont="1" applyAlignment="1">
      <alignment horizontal="center" wrapText="1"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Fill="1" applyAlignment="1">
      <alignment horizontal="center"/>
    </xf>
    <xf numFmtId="37" fontId="9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low statements 2003 De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SheetLayoutView="100" zoomScalePageLayoutView="0" workbookViewId="0" topLeftCell="A1">
      <selection activeCell="B54" sqref="B54"/>
    </sheetView>
  </sheetViews>
  <sheetFormatPr defaultColWidth="9.140625" defaultRowHeight="12.75"/>
  <cols>
    <col min="1" max="1" width="43.421875" style="38" customWidth="1"/>
    <col min="2" max="2" width="13.8515625" style="38" customWidth="1"/>
    <col min="3" max="3" width="14.7109375" style="38" customWidth="1"/>
    <col min="4" max="4" width="14.00390625" style="38" customWidth="1"/>
    <col min="5" max="5" width="15.140625" style="38" customWidth="1"/>
    <col min="6" max="16384" width="9.140625" style="38" customWidth="1"/>
  </cols>
  <sheetData>
    <row r="1" spans="1:6" ht="12.75">
      <c r="A1" s="148" t="s">
        <v>9</v>
      </c>
      <c r="B1" s="148"/>
      <c r="C1" s="148"/>
      <c r="D1" s="148"/>
      <c r="E1" s="148"/>
      <c r="F1" s="14"/>
    </row>
    <row r="2" spans="1:6" ht="12.75">
      <c r="A2" s="148" t="s">
        <v>10</v>
      </c>
      <c r="B2" s="148"/>
      <c r="C2" s="148"/>
      <c r="D2" s="148"/>
      <c r="E2" s="148"/>
      <c r="F2" s="14"/>
    </row>
    <row r="3" spans="1:6" ht="12.75">
      <c r="A3" s="148" t="s">
        <v>11</v>
      </c>
      <c r="B3" s="148"/>
      <c r="C3" s="148"/>
      <c r="D3" s="148"/>
      <c r="E3" s="148"/>
      <c r="F3" s="14"/>
    </row>
    <row r="4" spans="1:6" ht="12.75">
      <c r="A4" s="14"/>
      <c r="B4" s="14"/>
      <c r="C4" s="14"/>
      <c r="D4" s="14"/>
      <c r="E4" s="14"/>
      <c r="F4" s="14"/>
    </row>
    <row r="5" spans="1:6" ht="12.75">
      <c r="A5" s="14"/>
      <c r="B5" s="14"/>
      <c r="C5" s="14"/>
      <c r="D5" s="14"/>
      <c r="E5" s="14"/>
      <c r="F5" s="14"/>
    </row>
    <row r="6" ht="12.75">
      <c r="A6" s="37" t="s">
        <v>166</v>
      </c>
    </row>
    <row r="7" ht="12.75">
      <c r="A7" s="62" t="s">
        <v>258</v>
      </c>
    </row>
    <row r="8" ht="12.75">
      <c r="A8" s="37"/>
    </row>
    <row r="9" spans="1:5" ht="12.75">
      <c r="A9" s="37"/>
      <c r="B9" s="149" t="s">
        <v>198</v>
      </c>
      <c r="C9" s="149"/>
      <c r="D9" s="149" t="s">
        <v>199</v>
      </c>
      <c r="E9" s="149"/>
    </row>
    <row r="10" spans="2:5" ht="39.75" customHeight="1">
      <c r="B10" s="147" t="s">
        <v>399</v>
      </c>
      <c r="C10" s="119" t="s">
        <v>235</v>
      </c>
      <c r="D10" s="147" t="s">
        <v>400</v>
      </c>
      <c r="E10" s="119" t="s">
        <v>201</v>
      </c>
    </row>
    <row r="11" spans="2:5" ht="12.75">
      <c r="B11" s="39" t="s">
        <v>259</v>
      </c>
      <c r="C11" s="39" t="s">
        <v>260</v>
      </c>
      <c r="D11" s="39" t="s">
        <v>259</v>
      </c>
      <c r="E11" s="39" t="s">
        <v>260</v>
      </c>
    </row>
    <row r="12" spans="2:5" ht="12.75">
      <c r="B12" s="39" t="s">
        <v>0</v>
      </c>
      <c r="C12" s="39" t="s">
        <v>0</v>
      </c>
      <c r="D12" s="39" t="s">
        <v>0</v>
      </c>
      <c r="E12" s="39" t="s">
        <v>0</v>
      </c>
    </row>
    <row r="13" spans="2:5" ht="12.75">
      <c r="B13" s="61" t="s">
        <v>172</v>
      </c>
      <c r="C13" s="61" t="s">
        <v>172</v>
      </c>
      <c r="D13" s="61" t="s">
        <v>172</v>
      </c>
      <c r="E13" s="61" t="s">
        <v>172</v>
      </c>
    </row>
    <row r="14" spans="3:5" ht="12.75">
      <c r="C14" s="39" t="s">
        <v>348</v>
      </c>
      <c r="E14" s="39" t="s">
        <v>348</v>
      </c>
    </row>
    <row r="15" spans="3:5" ht="12.75">
      <c r="C15" s="39"/>
      <c r="E15" s="39"/>
    </row>
    <row r="16" spans="1:5" ht="12.75">
      <c r="A16" s="101" t="s">
        <v>17</v>
      </c>
      <c r="B16" s="64">
        <v>86418</v>
      </c>
      <c r="C16" s="108">
        <v>64682</v>
      </c>
      <c r="D16" s="43">
        <v>86418</v>
      </c>
      <c r="E16" s="113">
        <v>64682</v>
      </c>
    </row>
    <row r="17" spans="2:5" ht="12.75">
      <c r="B17" s="56"/>
      <c r="C17" s="109"/>
      <c r="E17" s="101"/>
    </row>
    <row r="18" spans="1:5" ht="12.75">
      <c r="A18" s="38" t="s">
        <v>165</v>
      </c>
      <c r="B18" s="56">
        <v>-69859</v>
      </c>
      <c r="C18" s="109">
        <v>-53596</v>
      </c>
      <c r="D18" s="38">
        <v>-69859</v>
      </c>
      <c r="E18" s="101">
        <v>-53596</v>
      </c>
    </row>
    <row r="19" spans="2:5" ht="12.75">
      <c r="B19" s="56"/>
      <c r="C19" s="109"/>
      <c r="E19" s="101"/>
    </row>
    <row r="20" spans="1:5" ht="12.75">
      <c r="A20" s="38" t="s">
        <v>164</v>
      </c>
      <c r="B20" s="64">
        <v>2379</v>
      </c>
      <c r="C20" s="108">
        <v>1600</v>
      </c>
      <c r="D20" s="43">
        <v>2379</v>
      </c>
      <c r="E20" s="113">
        <v>1600</v>
      </c>
    </row>
    <row r="21" spans="2:5" ht="12.75">
      <c r="B21" s="72"/>
      <c r="C21" s="110"/>
      <c r="D21" s="41"/>
      <c r="E21" s="114"/>
    </row>
    <row r="22" spans="1:5" ht="12.75">
      <c r="A22" s="38" t="s">
        <v>163</v>
      </c>
      <c r="B22" s="56">
        <f>SUM(B16:B20)</f>
        <v>18938</v>
      </c>
      <c r="C22" s="109">
        <f>SUM(C16:C20)</f>
        <v>12686</v>
      </c>
      <c r="D22" s="38">
        <f>SUM(D16:D20)</f>
        <v>18938</v>
      </c>
      <c r="E22" s="101">
        <f>SUM(E16:E20)</f>
        <v>12686</v>
      </c>
    </row>
    <row r="23" spans="3:5" ht="12.75">
      <c r="C23" s="101"/>
      <c r="E23" s="101"/>
    </row>
    <row r="24" spans="1:5" ht="12.75">
      <c r="A24" s="38" t="s">
        <v>25</v>
      </c>
      <c r="B24" s="56">
        <v>-501</v>
      </c>
      <c r="C24" s="109">
        <v>-435</v>
      </c>
      <c r="D24" s="38">
        <v>-501</v>
      </c>
      <c r="E24" s="101">
        <v>-435</v>
      </c>
    </row>
    <row r="25" spans="2:5" ht="12.75">
      <c r="B25" s="56"/>
      <c r="C25" s="109"/>
      <c r="E25" s="101"/>
    </row>
    <row r="26" spans="1:5" ht="12.75">
      <c r="A26" s="52" t="s">
        <v>118</v>
      </c>
      <c r="B26" s="56">
        <v>4</v>
      </c>
      <c r="C26" s="109">
        <v>61</v>
      </c>
      <c r="D26" s="38">
        <v>4</v>
      </c>
      <c r="E26" s="101">
        <v>61</v>
      </c>
    </row>
    <row r="27" spans="1:5" ht="12.75">
      <c r="A27" s="99" t="s">
        <v>226</v>
      </c>
      <c r="B27" s="56"/>
      <c r="C27" s="109"/>
      <c r="E27" s="101"/>
    </row>
    <row r="28" spans="2:5" ht="12.75">
      <c r="B28" s="56"/>
      <c r="C28" s="109"/>
      <c r="E28" s="101"/>
    </row>
    <row r="29" spans="1:5" ht="12.75">
      <c r="A29" s="38" t="s">
        <v>206</v>
      </c>
      <c r="B29" s="75">
        <f>SUM(B22:B27)</f>
        <v>18441</v>
      </c>
      <c r="C29" s="111">
        <f>SUM(C22:C27)</f>
        <v>12312</v>
      </c>
      <c r="D29" s="44">
        <f>SUM(D22:D27)</f>
        <v>18441</v>
      </c>
      <c r="E29" s="115">
        <f>SUM(E22:E27)</f>
        <v>12312</v>
      </c>
    </row>
    <row r="30" spans="2:5" ht="12.75">
      <c r="B30" s="56"/>
      <c r="C30" s="109"/>
      <c r="E30" s="101"/>
    </row>
    <row r="31" spans="1:5" ht="12.75">
      <c r="A31" s="38" t="s">
        <v>207</v>
      </c>
      <c r="B31" s="64">
        <v>-4450</v>
      </c>
      <c r="C31" s="108">
        <v>-2477</v>
      </c>
      <c r="D31" s="43">
        <v>-4450</v>
      </c>
      <c r="E31" s="113">
        <v>-2477</v>
      </c>
    </row>
    <row r="32" spans="2:5" ht="12.75">
      <c r="B32" s="72"/>
      <c r="C32" s="110"/>
      <c r="D32" s="41"/>
      <c r="E32" s="114"/>
    </row>
    <row r="33" spans="1:5" ht="12.75">
      <c r="A33" s="101" t="s">
        <v>287</v>
      </c>
      <c r="B33" s="64">
        <f>SUM(B29:B31)</f>
        <v>13991</v>
      </c>
      <c r="C33" s="108">
        <f>SUM(C29:C31)</f>
        <v>9835</v>
      </c>
      <c r="D33" s="64">
        <f>SUM(D29:D31)</f>
        <v>13991</v>
      </c>
      <c r="E33" s="108">
        <f>SUM(E29:E31)</f>
        <v>9835</v>
      </c>
    </row>
    <row r="34" spans="2:5" ht="12.75">
      <c r="B34" s="64"/>
      <c r="C34" s="108"/>
      <c r="D34" s="64"/>
      <c r="E34" s="108"/>
    </row>
    <row r="35" spans="1:5" ht="12.75">
      <c r="A35" s="38" t="s">
        <v>175</v>
      </c>
      <c r="B35" s="64">
        <v>-30</v>
      </c>
      <c r="C35" s="64">
        <v>-30</v>
      </c>
      <c r="D35" s="64">
        <v>-30</v>
      </c>
      <c r="E35" s="108">
        <v>-30</v>
      </c>
    </row>
    <row r="36" spans="2:5" ht="12.75">
      <c r="B36" s="64"/>
      <c r="C36" s="108"/>
      <c r="D36" s="64"/>
      <c r="E36" s="108"/>
    </row>
    <row r="37" spans="1:5" ht="13.5" thickBot="1">
      <c r="A37" s="101" t="s">
        <v>281</v>
      </c>
      <c r="B37" s="73">
        <f>+B33+B35</f>
        <v>13961</v>
      </c>
      <c r="C37" s="112">
        <f>+C33+C35</f>
        <v>9805</v>
      </c>
      <c r="D37" s="73">
        <f>+D33+D35</f>
        <v>13961</v>
      </c>
      <c r="E37" s="112">
        <f>+E33+E35</f>
        <v>9805</v>
      </c>
    </row>
    <row r="38" ht="13.5" thickTop="1">
      <c r="B38" s="56"/>
    </row>
    <row r="39" spans="1:2" ht="12.75">
      <c r="A39" s="38" t="s">
        <v>141</v>
      </c>
      <c r="B39" s="56"/>
    </row>
    <row r="40" spans="1:5" ht="12.75">
      <c r="A40" s="38" t="s">
        <v>142</v>
      </c>
      <c r="B40" s="56">
        <f>+B37</f>
        <v>13961</v>
      </c>
      <c r="C40" s="67">
        <f>+C37</f>
        <v>9805</v>
      </c>
      <c r="D40" s="38">
        <f>+D37</f>
        <v>13961</v>
      </c>
      <c r="E40" s="67">
        <f>+E37</f>
        <v>9805</v>
      </c>
    </row>
    <row r="41" spans="2:5" ht="12.75">
      <c r="B41" s="56"/>
      <c r="C41" s="56"/>
      <c r="E41" s="56"/>
    </row>
    <row r="42" spans="1:5" ht="12.75">
      <c r="A42" s="101" t="s">
        <v>286</v>
      </c>
      <c r="B42" s="56">
        <v>0</v>
      </c>
      <c r="C42" s="67">
        <v>0</v>
      </c>
      <c r="D42" s="65">
        <v>0</v>
      </c>
      <c r="E42" s="67">
        <v>0</v>
      </c>
    </row>
    <row r="43" ht="12.75">
      <c r="B43" s="56"/>
    </row>
    <row r="44" spans="1:5" ht="13.5" thickBot="1">
      <c r="A44" s="101"/>
      <c r="B44" s="73">
        <f>SUM(B40:B42)</f>
        <v>13961</v>
      </c>
      <c r="C44" s="73">
        <f>SUM(C40:C42)</f>
        <v>9805</v>
      </c>
      <c r="D44" s="42">
        <f>SUM(D40:D42)</f>
        <v>13961</v>
      </c>
      <c r="E44" s="73">
        <f>SUM(E40:E42)</f>
        <v>9805</v>
      </c>
    </row>
    <row r="45" ht="13.5" thickTop="1"/>
    <row r="46" ht="12.75">
      <c r="A46" s="101" t="s">
        <v>398</v>
      </c>
    </row>
    <row r="48" spans="1:5" ht="12.75">
      <c r="A48" s="101" t="s">
        <v>256</v>
      </c>
      <c r="B48" s="78">
        <v>4.51</v>
      </c>
      <c r="C48" s="78">
        <v>3.17</v>
      </c>
      <c r="D48" s="78">
        <v>4.51</v>
      </c>
      <c r="E48" s="78">
        <v>3.17</v>
      </c>
    </row>
    <row r="49" spans="1:5" ht="12.75">
      <c r="A49" s="101" t="s">
        <v>227</v>
      </c>
      <c r="B49" s="78">
        <v>-0.01</v>
      </c>
      <c r="C49" s="78">
        <v>-0.01</v>
      </c>
      <c r="D49" s="78">
        <v>-0.01</v>
      </c>
      <c r="E49" s="78">
        <v>-0.01</v>
      </c>
    </row>
    <row r="50" spans="1:5" ht="12.75">
      <c r="A50" s="38" t="s">
        <v>174</v>
      </c>
      <c r="B50" s="78">
        <v>4.5</v>
      </c>
      <c r="C50" s="78">
        <v>3.16</v>
      </c>
      <c r="D50" s="78">
        <v>4.5</v>
      </c>
      <c r="E50" s="78">
        <v>3.16</v>
      </c>
    </row>
    <row r="51" spans="2:5" ht="12.75">
      <c r="B51" s="13"/>
      <c r="C51" s="74"/>
      <c r="D51" s="13"/>
      <c r="E51" s="74"/>
    </row>
    <row r="52" spans="1:5" ht="12.75">
      <c r="A52" s="101" t="s">
        <v>257</v>
      </c>
      <c r="B52" s="78">
        <v>4.5</v>
      </c>
      <c r="C52" s="78">
        <v>3.17</v>
      </c>
      <c r="D52" s="78">
        <v>4.5</v>
      </c>
      <c r="E52" s="78">
        <v>3.17</v>
      </c>
    </row>
    <row r="53" spans="1:5" ht="12.75">
      <c r="A53" s="101" t="s">
        <v>228</v>
      </c>
      <c r="B53" s="78">
        <v>-0.01</v>
      </c>
      <c r="C53" s="78">
        <v>-0.01</v>
      </c>
      <c r="D53" s="78">
        <v>-0.01</v>
      </c>
      <c r="E53" s="78">
        <v>-0.01</v>
      </c>
    </row>
    <row r="54" spans="1:5" ht="12.75">
      <c r="A54" s="1" t="s">
        <v>173</v>
      </c>
      <c r="B54" s="78">
        <v>4.49</v>
      </c>
      <c r="C54" s="78">
        <v>3.16</v>
      </c>
      <c r="D54" s="78">
        <v>4.49</v>
      </c>
      <c r="E54" s="78">
        <v>3.16</v>
      </c>
    </row>
    <row r="60" spans="1:4" ht="12.75">
      <c r="A60" s="34" t="s">
        <v>168</v>
      </c>
      <c r="B60" s="1"/>
      <c r="C60" s="1"/>
      <c r="D60" s="1"/>
    </row>
    <row r="61" spans="1:4" ht="12.75">
      <c r="A61" s="93" t="s">
        <v>261</v>
      </c>
      <c r="B61" s="1"/>
      <c r="C61" s="1"/>
      <c r="D61" s="1"/>
    </row>
    <row r="62" spans="1:4" ht="12.75">
      <c r="A62" s="1" t="s">
        <v>130</v>
      </c>
      <c r="B62" s="1"/>
      <c r="C62" s="1"/>
      <c r="D62" s="1"/>
    </row>
  </sheetData>
  <sheetProtection/>
  <mergeCells count="5">
    <mergeCell ref="A2:E2"/>
    <mergeCell ref="A1:E1"/>
    <mergeCell ref="A3:E3"/>
    <mergeCell ref="D9:E9"/>
    <mergeCell ref="B9:C9"/>
  </mergeCells>
  <printOptions/>
  <pageMargins left="0.75" right="0.35" top="0.53" bottom="0.54" header="0.5" footer="0.5"/>
  <pageSetup horizontalDpi="300" verticalDpi="300" orientation="portrait" scale="84" r:id="rId1"/>
  <rowBreaks count="1" manualBreakCount="1">
    <brk id="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10">
      <selection activeCell="E25" sqref="E25"/>
    </sheetView>
  </sheetViews>
  <sheetFormatPr defaultColWidth="9.140625" defaultRowHeight="12.75"/>
  <cols>
    <col min="1" max="1" width="43.421875" style="38" customWidth="1"/>
    <col min="2" max="2" width="14.28125" style="38" customWidth="1"/>
    <col min="3" max="3" width="14.7109375" style="38" customWidth="1"/>
    <col min="4" max="4" width="14.00390625" style="38" customWidth="1"/>
    <col min="5" max="5" width="15.140625" style="38" customWidth="1"/>
    <col min="6" max="16384" width="9.140625" style="38" customWidth="1"/>
  </cols>
  <sheetData>
    <row r="1" spans="1:6" ht="12.75">
      <c r="A1" s="148" t="s">
        <v>9</v>
      </c>
      <c r="B1" s="148"/>
      <c r="C1" s="148"/>
      <c r="D1" s="148"/>
      <c r="E1" s="148"/>
      <c r="F1" s="14"/>
    </row>
    <row r="2" spans="1:6" ht="12.75">
      <c r="A2" s="148" t="s">
        <v>10</v>
      </c>
      <c r="B2" s="148"/>
      <c r="C2" s="148"/>
      <c r="D2" s="148"/>
      <c r="E2" s="148"/>
      <c r="F2" s="14"/>
    </row>
    <row r="3" spans="1:6" ht="12.75">
      <c r="A3" s="148" t="s">
        <v>11</v>
      </c>
      <c r="B3" s="148"/>
      <c r="C3" s="148"/>
      <c r="D3" s="148"/>
      <c r="E3" s="148"/>
      <c r="F3" s="14"/>
    </row>
    <row r="4" spans="1:6" ht="12.75">
      <c r="A4" s="14"/>
      <c r="B4" s="14"/>
      <c r="C4" s="14"/>
      <c r="D4" s="14"/>
      <c r="E4" s="14"/>
      <c r="F4" s="14"/>
    </row>
    <row r="5" spans="1:6" ht="12.75">
      <c r="A5" s="14"/>
      <c r="B5" s="14"/>
      <c r="C5" s="14"/>
      <c r="D5" s="14"/>
      <c r="E5" s="14"/>
      <c r="F5" s="14"/>
    </row>
    <row r="6" ht="12.75">
      <c r="A6" s="37" t="s">
        <v>367</v>
      </c>
    </row>
    <row r="7" ht="12.75">
      <c r="A7" s="62" t="s">
        <v>258</v>
      </c>
    </row>
    <row r="8" ht="12.75">
      <c r="A8" s="37"/>
    </row>
    <row r="9" spans="1:5" ht="12.75">
      <c r="A9" s="37"/>
      <c r="B9" s="149" t="s">
        <v>198</v>
      </c>
      <c r="C9" s="149"/>
      <c r="D9" s="149" t="s">
        <v>199</v>
      </c>
      <c r="E9" s="149"/>
    </row>
    <row r="10" spans="2:5" ht="39.75" customHeight="1">
      <c r="B10" s="119" t="s">
        <v>234</v>
      </c>
      <c r="C10" s="119" t="s">
        <v>235</v>
      </c>
      <c r="D10" s="119" t="s">
        <v>233</v>
      </c>
      <c r="E10" s="119" t="s">
        <v>201</v>
      </c>
    </row>
    <row r="11" spans="2:5" ht="12.75">
      <c r="B11" s="39" t="s">
        <v>259</v>
      </c>
      <c r="C11" s="39" t="s">
        <v>260</v>
      </c>
      <c r="D11" s="39" t="s">
        <v>259</v>
      </c>
      <c r="E11" s="39" t="s">
        <v>260</v>
      </c>
    </row>
    <row r="12" spans="2:5" ht="12.75">
      <c r="B12" s="39" t="s">
        <v>0</v>
      </c>
      <c r="C12" s="39" t="s">
        <v>0</v>
      </c>
      <c r="D12" s="39" t="s">
        <v>0</v>
      </c>
      <c r="E12" s="39" t="s">
        <v>0</v>
      </c>
    </row>
    <row r="13" spans="2:5" ht="12.75">
      <c r="B13" s="61" t="s">
        <v>172</v>
      </c>
      <c r="C13" s="61" t="s">
        <v>172</v>
      </c>
      <c r="D13" s="61" t="s">
        <v>172</v>
      </c>
      <c r="E13" s="61" t="s">
        <v>172</v>
      </c>
    </row>
    <row r="14" spans="3:5" ht="12.75">
      <c r="C14" s="39"/>
      <c r="E14" s="39"/>
    </row>
    <row r="15" spans="1:5" ht="12.75">
      <c r="A15" s="101" t="s">
        <v>281</v>
      </c>
      <c r="B15" s="64">
        <v>13961</v>
      </c>
      <c r="C15" s="109">
        <v>9805</v>
      </c>
      <c r="D15" s="43">
        <v>13961</v>
      </c>
      <c r="E15" s="113">
        <v>9805</v>
      </c>
    </row>
    <row r="16" spans="2:5" ht="12.75">
      <c r="B16" s="56"/>
      <c r="C16" s="109"/>
      <c r="E16" s="101"/>
    </row>
    <row r="17" spans="1:5" ht="12.75">
      <c r="A17" s="101" t="s">
        <v>284</v>
      </c>
      <c r="B17" s="56"/>
      <c r="C17" s="109"/>
      <c r="E17" s="101"/>
    </row>
    <row r="18" spans="1:5" ht="12.75">
      <c r="A18" s="101" t="s">
        <v>288</v>
      </c>
      <c r="B18" s="56">
        <v>-299</v>
      </c>
      <c r="C18" s="109">
        <v>0</v>
      </c>
      <c r="D18" s="56">
        <v>-299</v>
      </c>
      <c r="E18" s="143">
        <v>0</v>
      </c>
    </row>
    <row r="19" spans="1:5" ht="12.75">
      <c r="A19" s="101" t="s">
        <v>285</v>
      </c>
      <c r="B19" s="64">
        <v>1052</v>
      </c>
      <c r="C19" s="108">
        <v>69</v>
      </c>
      <c r="D19" s="64">
        <v>1052</v>
      </c>
      <c r="E19" s="113">
        <v>69</v>
      </c>
    </row>
    <row r="20" spans="1:5" ht="12.75">
      <c r="A20" s="101"/>
      <c r="B20" s="64"/>
      <c r="C20" s="108"/>
      <c r="D20" s="43"/>
      <c r="E20" s="113"/>
    </row>
    <row r="21" spans="2:5" ht="12.75">
      <c r="B21" s="72"/>
      <c r="C21" s="110"/>
      <c r="D21" s="41"/>
      <c r="E21" s="114"/>
    </row>
    <row r="22" spans="1:5" ht="12.75">
      <c r="A22" s="101" t="s">
        <v>282</v>
      </c>
      <c r="B22" s="56">
        <f>SUM(B15:B19)</f>
        <v>14714</v>
      </c>
      <c r="C22" s="109">
        <f>SUM(C15:C19)</f>
        <v>9874</v>
      </c>
      <c r="D22" s="38">
        <f>SUM(D15:D19)</f>
        <v>14714</v>
      </c>
      <c r="E22" s="101">
        <f>SUM(E15:E19)</f>
        <v>9874</v>
      </c>
    </row>
    <row r="23" spans="3:5" ht="12.75">
      <c r="C23" s="101"/>
      <c r="E23" s="101"/>
    </row>
    <row r="24" spans="1:2" ht="12.75">
      <c r="A24" s="38" t="s">
        <v>141</v>
      </c>
      <c r="B24" s="56"/>
    </row>
    <row r="25" spans="1:5" ht="12.75">
      <c r="A25" s="38" t="s">
        <v>142</v>
      </c>
      <c r="B25" s="56">
        <v>14714</v>
      </c>
      <c r="C25" s="56">
        <v>9874</v>
      </c>
      <c r="D25" s="56">
        <v>14714</v>
      </c>
      <c r="E25" s="56">
        <v>9874</v>
      </c>
    </row>
    <row r="26" spans="2:5" ht="12.75">
      <c r="B26" s="56"/>
      <c r="C26" s="56"/>
      <c r="E26" s="56"/>
    </row>
    <row r="27" spans="1:5" ht="12.75">
      <c r="A27" s="101" t="s">
        <v>283</v>
      </c>
      <c r="B27" s="56">
        <v>0</v>
      </c>
      <c r="C27" s="67">
        <v>0</v>
      </c>
      <c r="D27" s="65">
        <v>0</v>
      </c>
      <c r="E27" s="67">
        <v>0</v>
      </c>
    </row>
    <row r="28" ht="12.75">
      <c r="B28" s="56"/>
    </row>
    <row r="29" spans="1:5" ht="13.5" thickBot="1">
      <c r="A29" s="101"/>
      <c r="B29" s="73">
        <f>SUM(B25:B27)</f>
        <v>14714</v>
      </c>
      <c r="C29" s="73">
        <f>SUM(C25:C27)</f>
        <v>9874</v>
      </c>
      <c r="D29" s="73">
        <f>SUM(D25:D27)</f>
        <v>14714</v>
      </c>
      <c r="E29" s="73">
        <f>SUM(E25:E27)</f>
        <v>9874</v>
      </c>
    </row>
    <row r="30" ht="13.5" thickTop="1"/>
    <row r="35" spans="1:4" ht="12.75">
      <c r="A35" s="117" t="s">
        <v>380</v>
      </c>
      <c r="B35" s="1"/>
      <c r="C35" s="1"/>
      <c r="D35" s="1"/>
    </row>
    <row r="36" spans="1:4" ht="12.75">
      <c r="A36" s="93" t="s">
        <v>261</v>
      </c>
      <c r="B36" s="1"/>
      <c r="C36" s="1"/>
      <c r="D36" s="1"/>
    </row>
    <row r="37" spans="1:4" ht="12.75">
      <c r="A37" s="1" t="s">
        <v>130</v>
      </c>
      <c r="B37" s="1"/>
      <c r="C37" s="1"/>
      <c r="D37" s="1"/>
    </row>
  </sheetData>
  <sheetProtection/>
  <mergeCells count="5">
    <mergeCell ref="A1:E1"/>
    <mergeCell ref="A2:E2"/>
    <mergeCell ref="A3:E3"/>
    <mergeCell ref="B9:C9"/>
    <mergeCell ref="D9:E9"/>
  </mergeCells>
  <printOptions/>
  <pageMargins left="0.75" right="0.35" top="0.53" bottom="0.54" header="0.5" footer="0.5"/>
  <pageSetup horizontalDpi="300" verticalDpi="300" orientation="portrait" scale="84" r:id="rId1"/>
  <rowBreaks count="1" manualBreakCount="1">
    <brk id="3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1242"/>
  <sheetViews>
    <sheetView zoomScaleSheetLayoutView="75" zoomScalePageLayoutView="0" workbookViewId="0" topLeftCell="A35">
      <selection activeCell="F50" sqref="F50"/>
    </sheetView>
  </sheetViews>
  <sheetFormatPr defaultColWidth="9.7109375" defaultRowHeight="12.75"/>
  <cols>
    <col min="1" max="1" width="4.7109375" style="1" customWidth="1"/>
    <col min="2" max="2" width="14.140625" style="1" customWidth="1"/>
    <col min="3" max="3" width="10.7109375" style="1" customWidth="1"/>
    <col min="4" max="4" width="11.8515625" style="1" customWidth="1"/>
    <col min="5" max="5" width="5.140625" style="1" customWidth="1"/>
    <col min="6" max="6" width="20.00390625" style="1" bestFit="1" customWidth="1"/>
    <col min="7" max="7" width="4.8515625" style="1" customWidth="1"/>
    <col min="8" max="8" width="20.7109375" style="1" customWidth="1"/>
    <col min="9" max="9" width="13.57421875" style="1" customWidth="1"/>
    <col min="10" max="10" width="10.140625" style="1" customWidth="1"/>
    <col min="11" max="16384" width="9.7109375" style="1" customWidth="1"/>
  </cols>
  <sheetData>
    <row r="1" spans="1:11" ht="12" customHeight="1">
      <c r="A1" s="148" t="s">
        <v>9</v>
      </c>
      <c r="B1" s="148"/>
      <c r="C1" s="148"/>
      <c r="D1" s="148"/>
      <c r="E1" s="148"/>
      <c r="F1" s="148"/>
      <c r="G1" s="148"/>
      <c r="H1" s="148"/>
      <c r="I1" s="14"/>
      <c r="J1" s="14"/>
      <c r="K1" s="14"/>
    </row>
    <row r="2" spans="1:11" ht="12" customHeight="1">
      <c r="A2" s="148" t="s">
        <v>10</v>
      </c>
      <c r="B2" s="148"/>
      <c r="C2" s="148"/>
      <c r="D2" s="148"/>
      <c r="E2" s="148"/>
      <c r="F2" s="148"/>
      <c r="G2" s="148"/>
      <c r="H2" s="148"/>
      <c r="I2" s="14"/>
      <c r="J2" s="3"/>
      <c r="K2" s="3"/>
    </row>
    <row r="3" spans="1:11" ht="12" customHeight="1">
      <c r="A3" s="148" t="s">
        <v>11</v>
      </c>
      <c r="B3" s="148"/>
      <c r="C3" s="148"/>
      <c r="D3" s="148"/>
      <c r="E3" s="148"/>
      <c r="F3" s="148"/>
      <c r="G3" s="148"/>
      <c r="H3" s="148"/>
      <c r="I3" s="14"/>
      <c r="J3" s="3"/>
      <c r="K3" s="3"/>
    </row>
    <row r="4" spans="1:8" ht="12" customHeight="1">
      <c r="A4" s="7"/>
      <c r="H4" s="15"/>
    </row>
    <row r="5" spans="2:8" ht="12.75">
      <c r="B5" s="7" t="s">
        <v>379</v>
      </c>
      <c r="F5" s="12"/>
      <c r="G5" s="12"/>
      <c r="H5" s="12"/>
    </row>
    <row r="6" spans="1:4" ht="12" customHeight="1">
      <c r="A6" s="4"/>
      <c r="B6" s="54" t="s">
        <v>263</v>
      </c>
      <c r="C6" s="4"/>
      <c r="D6" s="4"/>
    </row>
    <row r="7" spans="1:8" ht="12" customHeight="1">
      <c r="A7" s="4"/>
      <c r="B7" s="54"/>
      <c r="C7" s="4"/>
      <c r="D7" s="4"/>
      <c r="F7" s="31" t="s">
        <v>81</v>
      </c>
      <c r="G7" s="12"/>
      <c r="H7" s="31" t="s">
        <v>70</v>
      </c>
    </row>
    <row r="8" spans="1:8" ht="12" customHeight="1">
      <c r="A8" s="4"/>
      <c r="B8" s="4"/>
      <c r="C8" s="4"/>
      <c r="D8" s="4"/>
      <c r="E8" s="19"/>
      <c r="F8" s="31" t="s">
        <v>71</v>
      </c>
      <c r="G8" s="32"/>
      <c r="H8" s="31" t="s">
        <v>224</v>
      </c>
    </row>
    <row r="9" spans="1:8" ht="12.75">
      <c r="A9" s="4"/>
      <c r="B9" s="4"/>
      <c r="C9" s="4"/>
      <c r="D9" s="4"/>
      <c r="E9" s="19"/>
      <c r="F9" s="63" t="s">
        <v>262</v>
      </c>
      <c r="G9" s="32"/>
      <c r="H9" s="63" t="s">
        <v>254</v>
      </c>
    </row>
    <row r="10" spans="1:8" ht="12.75">
      <c r="A10" s="4"/>
      <c r="B10" s="4"/>
      <c r="C10" s="4"/>
      <c r="D10" s="4"/>
      <c r="E10" s="19"/>
      <c r="F10" s="31" t="s">
        <v>0</v>
      </c>
      <c r="G10" s="32"/>
      <c r="H10" s="31" t="s">
        <v>0</v>
      </c>
    </row>
    <row r="11" spans="1:8" ht="12" customHeight="1">
      <c r="A11" s="4"/>
      <c r="B11" s="4"/>
      <c r="C11" s="4"/>
      <c r="D11" s="4"/>
      <c r="F11" s="61" t="s">
        <v>172</v>
      </c>
      <c r="G11" s="12"/>
      <c r="H11" s="61" t="s">
        <v>251</v>
      </c>
    </row>
    <row r="12" spans="1:8" ht="12" customHeight="1">
      <c r="A12" s="4"/>
      <c r="B12" s="30" t="s">
        <v>188</v>
      </c>
      <c r="C12" s="4"/>
      <c r="D12" s="4"/>
      <c r="F12" s="61"/>
      <c r="G12" s="12"/>
      <c r="H12" s="61" t="s">
        <v>348</v>
      </c>
    </row>
    <row r="13" spans="1:8" ht="12" customHeight="1">
      <c r="A13" s="4"/>
      <c r="B13" s="4"/>
      <c r="C13" s="4"/>
      <c r="D13" s="4"/>
      <c r="F13" s="61"/>
      <c r="G13" s="12"/>
      <c r="H13" s="61"/>
    </row>
    <row r="14" spans="1:4" ht="12" customHeight="1">
      <c r="A14" s="4"/>
      <c r="B14" s="30" t="s">
        <v>140</v>
      </c>
      <c r="C14" s="4"/>
      <c r="D14" s="4"/>
    </row>
    <row r="15" spans="1:4" ht="12" customHeight="1">
      <c r="A15" s="4"/>
      <c r="B15" s="4"/>
      <c r="C15" s="4"/>
      <c r="D15" s="4"/>
    </row>
    <row r="16" spans="2:9" ht="12.75" customHeight="1">
      <c r="B16" s="2" t="s">
        <v>131</v>
      </c>
      <c r="C16" s="4"/>
      <c r="D16" s="4"/>
      <c r="F16" s="96">
        <v>117216</v>
      </c>
      <c r="H16" s="1">
        <v>116529</v>
      </c>
      <c r="I16" s="4"/>
    </row>
    <row r="17" spans="2:9" ht="12.75" customHeight="1">
      <c r="B17" s="2" t="s">
        <v>183</v>
      </c>
      <c r="C17" s="4"/>
      <c r="D17" s="4"/>
      <c r="F17" s="1">
        <v>2595</v>
      </c>
      <c r="H17" s="1">
        <v>2615</v>
      </c>
      <c r="I17" s="4"/>
    </row>
    <row r="18" spans="2:9" ht="12.75" customHeight="1">
      <c r="B18" s="16" t="s">
        <v>132</v>
      </c>
      <c r="C18" s="4"/>
      <c r="D18" s="4"/>
      <c r="F18" s="1">
        <v>78184</v>
      </c>
      <c r="H18" s="1">
        <v>70495</v>
      </c>
      <c r="I18" s="4"/>
    </row>
    <row r="19" spans="2:9" ht="12.75" customHeight="1">
      <c r="B19" s="2" t="s">
        <v>133</v>
      </c>
      <c r="C19" s="11"/>
      <c r="F19" s="1">
        <v>123084</v>
      </c>
      <c r="H19" s="1">
        <v>127340</v>
      </c>
      <c r="I19" s="4"/>
    </row>
    <row r="20" spans="2:9" ht="12.75">
      <c r="B20" s="2" t="s">
        <v>134</v>
      </c>
      <c r="C20" s="4"/>
      <c r="D20" s="4"/>
      <c r="F20" s="1">
        <v>4822</v>
      </c>
      <c r="H20" s="1">
        <v>4822</v>
      </c>
      <c r="I20" s="4"/>
    </row>
    <row r="21" spans="2:9" ht="12.75">
      <c r="B21" s="92" t="s">
        <v>223</v>
      </c>
      <c r="C21" s="4"/>
      <c r="D21" s="4"/>
      <c r="F21" s="8">
        <v>8460</v>
      </c>
      <c r="H21" s="8">
        <v>0</v>
      </c>
      <c r="I21" s="4"/>
    </row>
    <row r="22" spans="2:9" ht="12.75">
      <c r="B22" s="21" t="s">
        <v>135</v>
      </c>
      <c r="C22" s="4"/>
      <c r="D22" s="4"/>
      <c r="F22" s="1">
        <v>18841</v>
      </c>
      <c r="H22" s="1">
        <f>18664</f>
        <v>18664</v>
      </c>
      <c r="I22" s="4"/>
    </row>
    <row r="23" spans="2:9" ht="12.75">
      <c r="B23" s="2" t="s">
        <v>192</v>
      </c>
      <c r="C23" s="4"/>
      <c r="D23" s="4"/>
      <c r="F23" s="8">
        <v>0</v>
      </c>
      <c r="H23" s="1">
        <v>11681</v>
      </c>
      <c r="I23" s="4"/>
    </row>
    <row r="24" spans="2:9" ht="12.75">
      <c r="B24" s="2"/>
      <c r="C24" s="10"/>
      <c r="D24" s="4"/>
      <c r="F24" s="28">
        <f>SUM(F16:F23)</f>
        <v>353202</v>
      </c>
      <c r="H24" s="28">
        <f>SUM(H16:H23)</f>
        <v>352146</v>
      </c>
      <c r="I24" s="4"/>
    </row>
    <row r="25" ht="12" customHeight="1"/>
    <row r="26" spans="2:8" ht="12" customHeight="1">
      <c r="B26" s="7" t="s">
        <v>6</v>
      </c>
      <c r="F26" s="12"/>
      <c r="G26" s="12"/>
      <c r="H26" s="12"/>
    </row>
    <row r="27" spans="2:8" ht="12" customHeight="1">
      <c r="B27" s="2"/>
      <c r="F27" s="12"/>
      <c r="G27" s="12"/>
      <c r="H27" s="12"/>
    </row>
    <row r="28" spans="2:8" ht="12" customHeight="1">
      <c r="B28" s="1" t="s">
        <v>191</v>
      </c>
      <c r="C28" s="11"/>
      <c r="F28" s="12">
        <v>451517</v>
      </c>
      <c r="G28" s="12"/>
      <c r="H28" s="12">
        <v>452141</v>
      </c>
    </row>
    <row r="29" spans="2:8" ht="12" customHeight="1">
      <c r="B29" s="2" t="s">
        <v>19</v>
      </c>
      <c r="C29" s="9"/>
      <c r="F29" s="12">
        <v>49846</v>
      </c>
      <c r="G29" s="12"/>
      <c r="H29" s="12">
        <v>53997</v>
      </c>
    </row>
    <row r="30" spans="2:8" ht="12" customHeight="1">
      <c r="B30" s="2" t="s">
        <v>24</v>
      </c>
      <c r="C30" s="9"/>
      <c r="F30" s="12">
        <v>78317</v>
      </c>
      <c r="G30" s="12"/>
      <c r="H30" s="12">
        <v>65441</v>
      </c>
    </row>
    <row r="31" spans="2:8" ht="12" customHeight="1">
      <c r="B31" s="2" t="s">
        <v>184</v>
      </c>
      <c r="C31" s="9"/>
      <c r="F31" s="12">
        <v>5866</v>
      </c>
      <c r="G31" s="12"/>
      <c r="H31" s="12">
        <v>5272</v>
      </c>
    </row>
    <row r="32" spans="2:8" ht="12.75">
      <c r="B32" s="2" t="s">
        <v>136</v>
      </c>
      <c r="C32" s="9"/>
      <c r="F32" s="33">
        <v>89516</v>
      </c>
      <c r="G32" s="12"/>
      <c r="H32" s="33">
        <v>67704</v>
      </c>
    </row>
    <row r="33" spans="2:8" ht="12.75">
      <c r="B33" s="2"/>
      <c r="C33" s="9"/>
      <c r="F33" s="80">
        <f>SUM(F28:F32)</f>
        <v>675062</v>
      </c>
      <c r="G33" s="12"/>
      <c r="H33" s="80">
        <f>SUM(H28:H32)</f>
        <v>644555</v>
      </c>
    </row>
    <row r="34" spans="6:8" ht="12" customHeight="1">
      <c r="F34" s="12"/>
      <c r="G34" s="12"/>
      <c r="H34" s="12"/>
    </row>
    <row r="35" spans="2:8" ht="12" customHeight="1" thickBot="1">
      <c r="B35" s="19" t="s">
        <v>185</v>
      </c>
      <c r="F35" s="81">
        <f>+F33+F24</f>
        <v>1028264</v>
      </c>
      <c r="G35" s="12"/>
      <c r="H35" s="81">
        <f>+H33+H24</f>
        <v>996701</v>
      </c>
    </row>
    <row r="36" spans="6:8" ht="12" customHeight="1" thickTop="1">
      <c r="F36" s="12"/>
      <c r="G36" s="12"/>
      <c r="H36" s="12"/>
    </row>
    <row r="37" spans="2:8" ht="12" customHeight="1">
      <c r="B37" s="19" t="s">
        <v>186</v>
      </c>
      <c r="F37" s="12"/>
      <c r="G37" s="12"/>
      <c r="H37" s="12"/>
    </row>
    <row r="38" spans="6:8" ht="12" customHeight="1">
      <c r="F38" s="12"/>
      <c r="G38" s="12"/>
      <c r="H38" s="12"/>
    </row>
    <row r="39" spans="2:8" ht="12.75">
      <c r="B39" s="2" t="s">
        <v>202</v>
      </c>
      <c r="E39" s="12"/>
      <c r="F39" s="12">
        <v>322447</v>
      </c>
      <c r="G39" s="12"/>
      <c r="H39" s="12">
        <v>322219</v>
      </c>
    </row>
    <row r="40" spans="2:8" ht="12.75">
      <c r="B40" s="2" t="s">
        <v>22</v>
      </c>
      <c r="E40" s="12"/>
      <c r="F40" s="12">
        <v>467115</v>
      </c>
      <c r="G40" s="12"/>
      <c r="H40" s="12">
        <f>452369</f>
        <v>452369</v>
      </c>
    </row>
    <row r="41" spans="2:8" ht="12.75">
      <c r="B41" s="2" t="s">
        <v>97</v>
      </c>
      <c r="C41" s="9"/>
      <c r="E41" s="12"/>
      <c r="F41" s="33">
        <v>-18133</v>
      </c>
      <c r="G41" s="12"/>
      <c r="H41" s="33">
        <v>-18133</v>
      </c>
    </row>
    <row r="42" spans="2:8" ht="12.75">
      <c r="B42" s="1" t="s">
        <v>189</v>
      </c>
      <c r="C42" s="9"/>
      <c r="E42" s="12"/>
      <c r="F42" s="28">
        <f>SUM(F39:F41)</f>
        <v>771429</v>
      </c>
      <c r="G42" s="12"/>
      <c r="H42" s="28">
        <f>SUM(H39:H41)</f>
        <v>756455</v>
      </c>
    </row>
    <row r="43" spans="2:8" ht="12.75" hidden="1">
      <c r="B43" s="2" t="s">
        <v>137</v>
      </c>
      <c r="C43" s="2"/>
      <c r="F43" s="66">
        <v>0</v>
      </c>
      <c r="H43" s="8">
        <v>0</v>
      </c>
    </row>
    <row r="44" spans="2:8" ht="12.75">
      <c r="B44" s="2"/>
      <c r="C44" s="2"/>
      <c r="F44" s="66"/>
      <c r="H44" s="8"/>
    </row>
    <row r="45" spans="2:8" ht="12.75">
      <c r="B45" s="7" t="s">
        <v>203</v>
      </c>
      <c r="C45" s="2"/>
      <c r="F45" s="66"/>
      <c r="H45" s="8"/>
    </row>
    <row r="46" spans="2:8" ht="12.75">
      <c r="B46" s="2"/>
      <c r="C46" s="2"/>
      <c r="F46" s="66"/>
      <c r="H46" s="8"/>
    </row>
    <row r="47" spans="2:8" ht="12.75">
      <c r="B47" s="2" t="s">
        <v>193</v>
      </c>
      <c r="C47" s="2"/>
      <c r="F47" s="12">
        <v>30</v>
      </c>
      <c r="G47" s="12"/>
      <c r="H47" s="12">
        <v>30</v>
      </c>
    </row>
    <row r="48" spans="2:8" ht="12.75">
      <c r="B48" s="2" t="s">
        <v>194</v>
      </c>
      <c r="F48" s="12">
        <v>107071</v>
      </c>
      <c r="G48" s="12"/>
      <c r="H48" s="12">
        <v>78746</v>
      </c>
    </row>
    <row r="49" spans="2:8" ht="12.75">
      <c r="B49" s="2" t="s">
        <v>139</v>
      </c>
      <c r="F49" s="12">
        <v>31580</v>
      </c>
      <c r="G49" s="12"/>
      <c r="H49" s="12">
        <v>31579</v>
      </c>
    </row>
    <row r="50" spans="2:8" ht="12.75">
      <c r="B50" s="92" t="s">
        <v>236</v>
      </c>
      <c r="F50" s="120">
        <v>4519</v>
      </c>
      <c r="G50" s="12"/>
      <c r="H50" s="120">
        <v>3889</v>
      </c>
    </row>
    <row r="51" spans="2:8" ht="12.75">
      <c r="B51" s="2"/>
      <c r="F51" s="28">
        <f>SUM(F47:F50)</f>
        <v>143200</v>
      </c>
      <c r="G51" s="12"/>
      <c r="H51" s="28">
        <f>SUM(H47:H50)</f>
        <v>114244</v>
      </c>
    </row>
    <row r="52" spans="2:8" ht="12.75">
      <c r="B52" s="2"/>
      <c r="C52" s="2"/>
      <c r="F52" s="66"/>
      <c r="H52" s="8"/>
    </row>
    <row r="53" spans="2:8" ht="12.75">
      <c r="B53" s="7" t="s">
        <v>7</v>
      </c>
      <c r="F53" s="12"/>
      <c r="G53" s="12"/>
      <c r="H53" s="12"/>
    </row>
    <row r="54" spans="2:8" ht="12.75">
      <c r="B54" s="2"/>
      <c r="F54" s="12"/>
      <c r="G54" s="12"/>
      <c r="H54" s="12"/>
    </row>
    <row r="55" spans="2:8" ht="12.75">
      <c r="B55" s="2" t="s">
        <v>193</v>
      </c>
      <c r="F55" s="116">
        <v>5</v>
      </c>
      <c r="G55" s="12"/>
      <c r="H55" s="116">
        <v>5</v>
      </c>
    </row>
    <row r="56" spans="2:8" ht="12.75">
      <c r="B56" s="2" t="s">
        <v>194</v>
      </c>
      <c r="C56" s="9"/>
      <c r="F56" s="12">
        <v>19376</v>
      </c>
      <c r="G56" s="12"/>
      <c r="H56" s="12">
        <v>24750</v>
      </c>
    </row>
    <row r="57" spans="2:8" ht="12.75">
      <c r="B57" s="2" t="s">
        <v>23</v>
      </c>
      <c r="C57" s="9"/>
      <c r="F57" s="12">
        <v>89422</v>
      </c>
      <c r="G57" s="12"/>
      <c r="H57" s="12">
        <f>96069</f>
        <v>96069</v>
      </c>
    </row>
    <row r="58" spans="2:8" ht="12.75">
      <c r="B58" s="2" t="s">
        <v>195</v>
      </c>
      <c r="C58" s="9"/>
      <c r="F58" s="12">
        <v>4832</v>
      </c>
      <c r="G58" s="12"/>
      <c r="H58" s="12">
        <v>5178</v>
      </c>
    </row>
    <row r="59" spans="3:8" ht="12.75">
      <c r="C59" s="2"/>
      <c r="F59" s="28">
        <f>SUM(F55:F58)</f>
        <v>113635</v>
      </c>
      <c r="G59" s="12"/>
      <c r="H59" s="28">
        <f>SUM(H55:H58)</f>
        <v>126002</v>
      </c>
    </row>
    <row r="60" spans="2:8" ht="12.75">
      <c r="B60" s="1" t="s">
        <v>187</v>
      </c>
      <c r="C60" s="2"/>
      <c r="F60" s="28">
        <f>+F51+F59</f>
        <v>256835</v>
      </c>
      <c r="G60" s="12"/>
      <c r="H60" s="28">
        <f>+H51+H59</f>
        <v>240246</v>
      </c>
    </row>
    <row r="61" spans="3:8" ht="12.75">
      <c r="C61" s="2"/>
      <c r="F61" s="12"/>
      <c r="G61" s="12"/>
      <c r="H61" s="12"/>
    </row>
    <row r="62" spans="2:8" ht="13.5" thickBot="1">
      <c r="B62" s="19" t="s">
        <v>190</v>
      </c>
      <c r="F62" s="81">
        <f>+F42+F60</f>
        <v>1028264</v>
      </c>
      <c r="H62" s="81">
        <f>+H42+H60</f>
        <v>996701</v>
      </c>
    </row>
    <row r="63" ht="13.5" thickTop="1"/>
    <row r="64" spans="2:8" ht="13.5" customHeight="1">
      <c r="B64" s="2"/>
      <c r="F64" s="12"/>
      <c r="G64" s="12"/>
      <c r="H64" s="12"/>
    </row>
    <row r="65" spans="2:8" ht="13.5" customHeight="1">
      <c r="B65" s="2"/>
      <c r="F65" s="12"/>
      <c r="H65" s="12"/>
    </row>
    <row r="66" spans="2:8" ht="13.5" customHeight="1">
      <c r="B66" s="117" t="s">
        <v>401</v>
      </c>
      <c r="C66" s="12"/>
      <c r="D66" s="12"/>
      <c r="E66" s="12"/>
      <c r="F66" s="13"/>
      <c r="G66" s="12"/>
      <c r="H66" s="13"/>
    </row>
    <row r="67" ht="12" customHeight="1">
      <c r="B67" s="93" t="s">
        <v>402</v>
      </c>
    </row>
    <row r="68" ht="12" customHeight="1">
      <c r="B68" s="1" t="s">
        <v>128</v>
      </c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spans="1:2" ht="12" customHeight="1">
      <c r="A103" s="2"/>
      <c r="B103" s="21"/>
    </row>
    <row r="104" ht="12" customHeight="1">
      <c r="B104" s="21"/>
    </row>
    <row r="105" ht="12" customHeight="1"/>
    <row r="106" spans="1:2" ht="12" customHeight="1">
      <c r="A106" s="2"/>
      <c r="B106" s="2"/>
    </row>
    <row r="107" ht="12" customHeight="1">
      <c r="A107" s="2"/>
    </row>
    <row r="108" spans="1:2" ht="12" customHeight="1">
      <c r="A108" s="2"/>
      <c r="B108" s="2"/>
    </row>
    <row r="109" ht="12" customHeight="1"/>
    <row r="110" spans="1:2" ht="12" customHeight="1">
      <c r="A110" s="2"/>
      <c r="B110" s="2"/>
    </row>
    <row r="111" ht="12" customHeight="1"/>
    <row r="112" ht="12" customHeight="1">
      <c r="F112" s="5"/>
    </row>
    <row r="113" ht="12" customHeight="1"/>
    <row r="114" spans="2:6" ht="12" customHeight="1">
      <c r="B114" s="2"/>
      <c r="F114" s="6"/>
    </row>
    <row r="115" spans="2:6" ht="12" customHeight="1">
      <c r="B115" s="2"/>
      <c r="F115" s="6"/>
    </row>
    <row r="116" spans="2:6" ht="12" customHeight="1">
      <c r="B116" s="2"/>
      <c r="F116" s="20"/>
    </row>
    <row r="117" ht="12" customHeight="1"/>
    <row r="118" ht="12" customHeight="1">
      <c r="F118" s="6"/>
    </row>
    <row r="119" ht="12" customHeight="1"/>
    <row r="120" ht="12" customHeight="1"/>
    <row r="121" spans="1:2" ht="12" customHeight="1">
      <c r="A121" s="2"/>
      <c r="B121" s="2"/>
    </row>
    <row r="122" ht="12" customHeight="1"/>
    <row r="123" spans="1:2" ht="12" customHeight="1">
      <c r="A123" s="2"/>
      <c r="B123" s="2"/>
    </row>
    <row r="124" ht="12" customHeight="1"/>
    <row r="125" ht="12" customHeight="1">
      <c r="F125" s="5"/>
    </row>
    <row r="126" ht="12" customHeight="1"/>
    <row r="127" spans="2:6" ht="12" customHeight="1">
      <c r="B127" s="2"/>
      <c r="F127" s="6"/>
    </row>
    <row r="128" ht="12" customHeight="1"/>
    <row r="129" spans="1:2" ht="12" customHeight="1">
      <c r="A129" s="2"/>
      <c r="B129" s="21"/>
    </row>
    <row r="130" ht="12" customHeight="1">
      <c r="B130" s="21"/>
    </row>
    <row r="131" ht="12" customHeight="1"/>
    <row r="132" ht="12" customHeight="1">
      <c r="F132" s="5"/>
    </row>
    <row r="133" ht="12" customHeight="1"/>
    <row r="134" ht="12" customHeight="1">
      <c r="B134" s="2"/>
    </row>
    <row r="135" ht="12" customHeight="1"/>
    <row r="136" ht="12" customHeight="1">
      <c r="B136" s="2"/>
    </row>
    <row r="137" ht="12" customHeight="1"/>
    <row r="138" ht="12" customHeight="1">
      <c r="B138" s="2"/>
    </row>
    <row r="139" ht="12" customHeight="1"/>
    <row r="140" spans="1:2" ht="12" customHeight="1">
      <c r="A140" s="2"/>
      <c r="B140" s="21"/>
    </row>
    <row r="141" ht="12" customHeight="1">
      <c r="B141" s="21"/>
    </row>
    <row r="142" ht="12" customHeight="1">
      <c r="B142" s="21"/>
    </row>
    <row r="143" ht="12" customHeight="1"/>
    <row r="144" spans="1:2" ht="12" customHeight="1">
      <c r="A144" s="2"/>
      <c r="B144" s="21"/>
    </row>
    <row r="145" ht="12" customHeight="1">
      <c r="B145" s="21"/>
    </row>
    <row r="146" ht="12" customHeight="1"/>
    <row r="147" spans="1:2" ht="12" customHeight="1">
      <c r="A147" s="2"/>
      <c r="B147" s="2"/>
    </row>
    <row r="148" ht="12" customHeight="1"/>
    <row r="149" spans="1:2" ht="12" customHeight="1">
      <c r="A149" s="2"/>
      <c r="B149" s="21"/>
    </row>
    <row r="150" ht="12" customHeight="1">
      <c r="B150" s="21"/>
    </row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spans="1:2" ht="12" customHeight="1">
      <c r="A160" s="2"/>
      <c r="B160" s="2"/>
    </row>
    <row r="161" ht="12" customHeight="1"/>
    <row r="162" ht="12" customHeight="1">
      <c r="F162" s="5"/>
    </row>
    <row r="163" ht="12" customHeight="1"/>
    <row r="164" ht="12" customHeight="1">
      <c r="B164" s="2"/>
    </row>
    <row r="165" spans="3:6" ht="12" customHeight="1">
      <c r="C165" s="2"/>
      <c r="F165" s="6"/>
    </row>
    <row r="166" spans="3:6" ht="12" customHeight="1">
      <c r="C166" s="2"/>
      <c r="F166" s="6"/>
    </row>
    <row r="167" ht="12" customHeight="1"/>
    <row r="168" ht="12" customHeight="1">
      <c r="F168" s="6"/>
    </row>
    <row r="169" ht="12" customHeight="1"/>
    <row r="170" spans="1:2" ht="12" customHeight="1">
      <c r="A170" s="2"/>
      <c r="B170" s="2"/>
    </row>
    <row r="171" ht="12" customHeight="1"/>
    <row r="172" spans="1:2" ht="12" customHeight="1">
      <c r="A172" s="2"/>
      <c r="B172" s="2"/>
    </row>
    <row r="173" ht="12" customHeight="1"/>
    <row r="174" spans="1:2" ht="12" customHeight="1">
      <c r="A174" s="2"/>
      <c r="B174" s="2"/>
    </row>
    <row r="175" ht="12" customHeight="1"/>
    <row r="176" spans="1:2" ht="12" customHeight="1">
      <c r="A176" s="2"/>
      <c r="B176" s="2"/>
    </row>
    <row r="177" ht="12" customHeight="1"/>
    <row r="178" spans="1:2" ht="12" customHeight="1">
      <c r="A178" s="2"/>
      <c r="B178" s="2"/>
    </row>
    <row r="179" ht="12" customHeight="1"/>
    <row r="180" spans="1:2" ht="12" customHeight="1">
      <c r="A180" s="2"/>
      <c r="B180" s="2"/>
    </row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>
      <c r="A193" s="2"/>
    </row>
    <row r="194" ht="12" customHeight="1">
      <c r="A194" s="2"/>
    </row>
    <row r="195" ht="12" customHeight="1">
      <c r="A195" s="2"/>
    </row>
    <row r="196" ht="12" customHeight="1"/>
    <row r="197" ht="12" customHeight="1">
      <c r="A197" s="2"/>
    </row>
    <row r="198" ht="12" customHeight="1"/>
    <row r="199" spans="1:2" ht="12" customHeight="1">
      <c r="A199" s="2"/>
      <c r="B199" s="2"/>
    </row>
    <row r="200" ht="12" customHeight="1"/>
    <row r="201" spans="1:2" ht="12" customHeight="1">
      <c r="A201" s="2"/>
      <c r="B201" s="2"/>
    </row>
    <row r="202" ht="12" customHeight="1">
      <c r="B202" s="2"/>
    </row>
    <row r="203" ht="12" customHeight="1"/>
    <row r="204" spans="1:2" ht="12" customHeight="1">
      <c r="A204" s="2"/>
      <c r="B204" s="2"/>
    </row>
    <row r="205" ht="12" customHeight="1"/>
    <row r="206" spans="1:2" ht="12" customHeight="1">
      <c r="A206" s="2"/>
      <c r="B206" s="2"/>
    </row>
    <row r="207" ht="12" customHeight="1"/>
    <row r="208" ht="12" customHeight="1"/>
    <row r="209" ht="12" customHeight="1">
      <c r="A209" s="2"/>
    </row>
    <row r="210" ht="12" customHeight="1"/>
    <row r="211" ht="12" customHeight="1"/>
    <row r="212" ht="12" customHeight="1">
      <c r="A212" s="2"/>
    </row>
    <row r="213" ht="12" customHeight="1">
      <c r="A213" s="2"/>
    </row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>
      <c r="C372" s="2" t="s">
        <v>1</v>
      </c>
    </row>
    <row r="373" ht="12" customHeight="1"/>
    <row r="374" ht="12" customHeight="1">
      <c r="C374" s="2" t="s">
        <v>2</v>
      </c>
    </row>
    <row r="375" ht="12" customHeight="1"/>
    <row r="376" ht="12" customHeight="1">
      <c r="C376" s="2" t="s">
        <v>3</v>
      </c>
    </row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>
      <c r="A1229" s="2" t="s">
        <v>4</v>
      </c>
    </row>
    <row r="1230" ht="12" customHeight="1"/>
    <row r="1231" ht="12" customHeight="1">
      <c r="A1231" s="2" t="s">
        <v>1</v>
      </c>
    </row>
    <row r="1232" ht="12" customHeight="1"/>
    <row r="1233" ht="12" customHeight="1">
      <c r="A1233" s="2" t="s">
        <v>2</v>
      </c>
    </row>
    <row r="1234" ht="12" customHeight="1"/>
    <row r="1235" ht="12" customHeight="1">
      <c r="A1235" s="2" t="s">
        <v>5</v>
      </c>
    </row>
    <row r="1236" ht="12" customHeight="1">
      <c r="A1236" s="2" t="s">
        <v>4</v>
      </c>
    </row>
    <row r="1237" ht="12" customHeight="1"/>
    <row r="1238" ht="12" customHeight="1">
      <c r="A1238" s="2" t="s">
        <v>1</v>
      </c>
    </row>
    <row r="1239" ht="12" customHeight="1"/>
    <row r="1240" ht="12" customHeight="1">
      <c r="A1240" s="2" t="s">
        <v>2</v>
      </c>
    </row>
    <row r="1241" ht="12" customHeight="1"/>
    <row r="1242" ht="12" customHeight="1">
      <c r="A1242" s="2" t="s">
        <v>5</v>
      </c>
    </row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638" ht="12" customHeight="1"/>
    <row r="1640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</sheetData>
  <sheetProtection/>
  <mergeCells count="3">
    <mergeCell ref="A1:H1"/>
    <mergeCell ref="A2:H2"/>
    <mergeCell ref="A3:H3"/>
  </mergeCells>
  <printOptions/>
  <pageMargins left="0.512" right="0.512" top="0.45" bottom="0.25" header="0.31" footer="0.23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90" zoomScaleSheetLayoutView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5" sqref="B15"/>
    </sheetView>
  </sheetViews>
  <sheetFormatPr defaultColWidth="9.140625" defaultRowHeight="12.75"/>
  <cols>
    <col min="1" max="1" width="38.421875" style="38" customWidth="1"/>
    <col min="2" max="2" width="13.140625" style="38" customWidth="1"/>
    <col min="3" max="4" width="12.28125" style="38" customWidth="1"/>
    <col min="5" max="7" width="14.421875" style="38" customWidth="1"/>
    <col min="8" max="8" width="15.00390625" style="38" customWidth="1"/>
    <col min="9" max="9" width="13.28125" style="38" customWidth="1"/>
    <col min="10" max="16384" width="9.140625" style="38" customWidth="1"/>
  </cols>
  <sheetData>
    <row r="1" spans="1:9" ht="12.75">
      <c r="A1" s="148" t="s">
        <v>9</v>
      </c>
      <c r="B1" s="148"/>
      <c r="C1" s="148"/>
      <c r="D1" s="148"/>
      <c r="E1" s="148"/>
      <c r="F1" s="148"/>
      <c r="G1" s="148"/>
      <c r="H1" s="148"/>
      <c r="I1" s="148"/>
    </row>
    <row r="2" spans="1:9" ht="12.75">
      <c r="A2" s="148" t="s">
        <v>10</v>
      </c>
      <c r="B2" s="148"/>
      <c r="C2" s="148"/>
      <c r="D2" s="148"/>
      <c r="E2" s="148"/>
      <c r="F2" s="148"/>
      <c r="G2" s="148"/>
      <c r="H2" s="148"/>
      <c r="I2" s="148"/>
    </row>
    <row r="3" spans="1:9" ht="12.75">
      <c r="A3" s="148" t="s">
        <v>11</v>
      </c>
      <c r="B3" s="148"/>
      <c r="C3" s="148"/>
      <c r="D3" s="148"/>
      <c r="E3" s="148"/>
      <c r="F3" s="148"/>
      <c r="G3" s="148"/>
      <c r="H3" s="148"/>
      <c r="I3" s="148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ht="12.75">
      <c r="A5" s="37" t="s">
        <v>167</v>
      </c>
    </row>
    <row r="6" ht="12.75">
      <c r="A6" s="62" t="s">
        <v>264</v>
      </c>
    </row>
    <row r="7" ht="12.75">
      <c r="A7" s="62"/>
    </row>
    <row r="8" spans="1:9" ht="12.75">
      <c r="A8" s="62"/>
      <c r="B8" s="71" t="s">
        <v>160</v>
      </c>
      <c r="C8" s="69"/>
      <c r="D8" s="70"/>
      <c r="E8" s="70" t="s">
        <v>159</v>
      </c>
      <c r="F8" s="69"/>
      <c r="G8" s="69"/>
      <c r="H8" s="69"/>
      <c r="I8" s="69"/>
    </row>
    <row r="9" spans="6:7" ht="12.75">
      <c r="F9" s="39" t="s">
        <v>98</v>
      </c>
      <c r="G9" s="39"/>
    </row>
    <row r="10" spans="2:9" ht="12.75">
      <c r="B10" s="39" t="s">
        <v>26</v>
      </c>
      <c r="C10" s="39" t="s">
        <v>68</v>
      </c>
      <c r="D10" s="39" t="s">
        <v>92</v>
      </c>
      <c r="E10" s="39" t="s">
        <v>94</v>
      </c>
      <c r="F10" s="39" t="s">
        <v>95</v>
      </c>
      <c r="G10" s="39" t="s">
        <v>157</v>
      </c>
      <c r="H10" s="39" t="s">
        <v>96</v>
      </c>
      <c r="I10" s="39" t="s">
        <v>28</v>
      </c>
    </row>
    <row r="11" spans="2:9" ht="12.75">
      <c r="B11" s="39" t="s">
        <v>27</v>
      </c>
      <c r="C11" s="39" t="s">
        <v>69</v>
      </c>
      <c r="D11" s="39" t="s">
        <v>93</v>
      </c>
      <c r="E11" s="39" t="s">
        <v>22</v>
      </c>
      <c r="F11" s="39" t="s">
        <v>22</v>
      </c>
      <c r="G11" s="39" t="s">
        <v>158</v>
      </c>
      <c r="H11" s="39" t="s">
        <v>108</v>
      </c>
      <c r="I11" s="39"/>
    </row>
    <row r="12" spans="2:9" ht="12.75">
      <c r="B12" s="39"/>
      <c r="C12" s="39"/>
      <c r="D12" s="39"/>
      <c r="E12" s="39"/>
      <c r="F12" s="39"/>
      <c r="G12" s="39"/>
      <c r="H12" s="40"/>
      <c r="I12" s="40"/>
    </row>
    <row r="13" spans="2:9" ht="12.75">
      <c r="B13" s="39" t="s">
        <v>0</v>
      </c>
      <c r="C13" s="39" t="s">
        <v>0</v>
      </c>
      <c r="D13" s="39" t="s">
        <v>0</v>
      </c>
      <c r="E13" s="39" t="s">
        <v>0</v>
      </c>
      <c r="F13" s="39" t="s">
        <v>0</v>
      </c>
      <c r="G13" s="39" t="s">
        <v>0</v>
      </c>
      <c r="H13" s="39" t="s">
        <v>0</v>
      </c>
      <c r="I13" s="39" t="s">
        <v>0</v>
      </c>
    </row>
    <row r="14" spans="2:9" ht="12.75">
      <c r="B14" s="39"/>
      <c r="C14" s="39"/>
      <c r="D14" s="39"/>
      <c r="E14" s="39"/>
      <c r="F14" s="39"/>
      <c r="G14" s="39"/>
      <c r="H14" s="39"/>
      <c r="I14" s="39"/>
    </row>
    <row r="15" spans="1:9" ht="12.75">
      <c r="A15" s="99" t="s">
        <v>265</v>
      </c>
      <c r="B15" s="59">
        <v>322219</v>
      </c>
      <c r="C15" s="59">
        <v>-18133</v>
      </c>
      <c r="D15" s="59">
        <v>117048</v>
      </c>
      <c r="E15" s="59">
        <v>8476</v>
      </c>
      <c r="F15" s="59">
        <v>13981</v>
      </c>
      <c r="G15" s="68">
        <v>480</v>
      </c>
      <c r="H15" s="59">
        <v>312384</v>
      </c>
      <c r="I15" s="59">
        <f>SUM(B15:H15)</f>
        <v>756455</v>
      </c>
    </row>
    <row r="16" spans="1:9" ht="12.75">
      <c r="A16" s="102" t="s">
        <v>361</v>
      </c>
      <c r="B16" s="146">
        <v>0</v>
      </c>
      <c r="C16" s="146">
        <v>0</v>
      </c>
      <c r="D16" s="146">
        <v>0</v>
      </c>
      <c r="E16" s="146">
        <v>0</v>
      </c>
      <c r="F16" s="146">
        <v>0</v>
      </c>
      <c r="G16" s="145">
        <v>0</v>
      </c>
      <c r="H16" s="144">
        <v>24</v>
      </c>
      <c r="I16" s="144">
        <f>SUM(B16:H16)</f>
        <v>24</v>
      </c>
    </row>
    <row r="17" spans="1:9" ht="12.75">
      <c r="A17" s="102" t="s">
        <v>346</v>
      </c>
      <c r="B17" s="59">
        <f>+B15+B16</f>
        <v>322219</v>
      </c>
      <c r="C17" s="59">
        <f aca="true" t="shared" si="0" ref="C17:I17">+C15+C16</f>
        <v>-18133</v>
      </c>
      <c r="D17" s="59">
        <f t="shared" si="0"/>
        <v>117048</v>
      </c>
      <c r="E17" s="59">
        <f t="shared" si="0"/>
        <v>8476</v>
      </c>
      <c r="F17" s="59">
        <f t="shared" si="0"/>
        <v>13981</v>
      </c>
      <c r="G17" s="59">
        <f t="shared" si="0"/>
        <v>480</v>
      </c>
      <c r="H17" s="59">
        <f t="shared" si="0"/>
        <v>312408</v>
      </c>
      <c r="I17" s="59">
        <f t="shared" si="0"/>
        <v>756479</v>
      </c>
    </row>
    <row r="18" spans="1:9" ht="12.75">
      <c r="A18" s="101" t="s">
        <v>200</v>
      </c>
      <c r="B18" s="64">
        <v>0</v>
      </c>
      <c r="C18" s="64">
        <v>0</v>
      </c>
      <c r="D18" s="64">
        <v>0</v>
      </c>
      <c r="E18" s="64">
        <v>-275</v>
      </c>
      <c r="F18" s="64">
        <v>0</v>
      </c>
      <c r="G18" s="64">
        <v>0</v>
      </c>
      <c r="H18" s="64">
        <v>275</v>
      </c>
      <c r="I18" s="138">
        <f>SUM(B18:H18)</f>
        <v>0</v>
      </c>
    </row>
    <row r="19" spans="1:9" ht="12.75">
      <c r="A19" s="122" t="s">
        <v>282</v>
      </c>
      <c r="B19" s="64">
        <v>0</v>
      </c>
      <c r="C19" s="64">
        <v>0</v>
      </c>
      <c r="D19" s="64">
        <v>0</v>
      </c>
      <c r="E19" s="38">
        <v>-299</v>
      </c>
      <c r="F19" s="64">
        <v>1052</v>
      </c>
      <c r="G19" s="64">
        <v>0</v>
      </c>
      <c r="H19" s="108">
        <f>13961</f>
        <v>13961</v>
      </c>
      <c r="I19" s="138">
        <f>SUM(B19:H19)</f>
        <v>14714</v>
      </c>
    </row>
    <row r="20" spans="1:9" ht="12.75">
      <c r="A20" s="38" t="s">
        <v>204</v>
      </c>
      <c r="B20" s="64">
        <v>228</v>
      </c>
      <c r="C20" s="64">
        <v>0</v>
      </c>
      <c r="D20" s="64">
        <v>8</v>
      </c>
      <c r="E20" s="64">
        <v>0</v>
      </c>
      <c r="F20" s="64">
        <v>0</v>
      </c>
      <c r="G20" s="64">
        <v>0</v>
      </c>
      <c r="H20" s="64">
        <v>0</v>
      </c>
      <c r="I20" s="68">
        <f>SUM(B20:H20)</f>
        <v>236</v>
      </c>
    </row>
    <row r="21" spans="1:9" ht="13.5" thickBot="1">
      <c r="A21" s="99" t="s">
        <v>266</v>
      </c>
      <c r="B21" s="42">
        <f aca="true" t="shared" si="1" ref="B21:I21">SUM(B17:B20)</f>
        <v>322447</v>
      </c>
      <c r="C21" s="42">
        <f t="shared" si="1"/>
        <v>-18133</v>
      </c>
      <c r="D21" s="42">
        <f t="shared" si="1"/>
        <v>117056</v>
      </c>
      <c r="E21" s="42">
        <f t="shared" si="1"/>
        <v>7902</v>
      </c>
      <c r="F21" s="42">
        <f t="shared" si="1"/>
        <v>15033</v>
      </c>
      <c r="G21" s="42">
        <f t="shared" si="1"/>
        <v>480</v>
      </c>
      <c r="H21" s="42">
        <f t="shared" si="1"/>
        <v>326644</v>
      </c>
      <c r="I21" s="42">
        <f t="shared" si="1"/>
        <v>771429</v>
      </c>
    </row>
    <row r="22" spans="2:9" ht="13.5" thickTop="1">
      <c r="B22" s="39"/>
      <c r="C22" s="39"/>
      <c r="D22" s="39"/>
      <c r="E22" s="39"/>
      <c r="F22" s="39"/>
      <c r="G22" s="39"/>
      <c r="H22" s="39"/>
      <c r="I22" s="39"/>
    </row>
    <row r="23" spans="2:9" ht="12.75">
      <c r="B23" s="39"/>
      <c r="C23" s="39"/>
      <c r="D23" s="39"/>
      <c r="E23" s="39"/>
      <c r="F23" s="39"/>
      <c r="G23" s="39"/>
      <c r="H23" s="39"/>
      <c r="I23" s="39"/>
    </row>
    <row r="24" spans="1:9" ht="12.75">
      <c r="A24" s="99" t="s">
        <v>237</v>
      </c>
      <c r="B24" s="139">
        <v>321067</v>
      </c>
      <c r="C24" s="139">
        <v>-16159</v>
      </c>
      <c r="D24" s="139">
        <v>116809</v>
      </c>
      <c r="E24" s="139">
        <v>10595</v>
      </c>
      <c r="F24" s="139">
        <v>12292</v>
      </c>
      <c r="G24" s="140">
        <v>653</v>
      </c>
      <c r="H24" s="139">
        <v>268705</v>
      </c>
      <c r="I24" s="64">
        <f>SUM(B24:H24)</f>
        <v>713962</v>
      </c>
    </row>
    <row r="25" spans="1:9" ht="12.75">
      <c r="A25" s="38" t="s">
        <v>200</v>
      </c>
      <c r="B25" s="64">
        <v>0</v>
      </c>
      <c r="C25" s="64">
        <v>0</v>
      </c>
      <c r="D25" s="64">
        <v>0</v>
      </c>
      <c r="E25" s="64">
        <v>-2013</v>
      </c>
      <c r="F25" s="64">
        <v>0</v>
      </c>
      <c r="G25" s="64">
        <v>0</v>
      </c>
      <c r="H25" s="64">
        <v>2013</v>
      </c>
      <c r="I25" s="64">
        <f>SUM(B25:H25)</f>
        <v>0</v>
      </c>
    </row>
    <row r="26" spans="1:9" ht="12.75">
      <c r="A26" s="102" t="s">
        <v>282</v>
      </c>
      <c r="B26" s="64">
        <v>0</v>
      </c>
      <c r="C26" s="64">
        <v>0</v>
      </c>
      <c r="D26" s="64">
        <v>0</v>
      </c>
      <c r="E26" s="64">
        <v>0</v>
      </c>
      <c r="F26" s="64">
        <v>69</v>
      </c>
      <c r="G26" s="64">
        <v>0</v>
      </c>
      <c r="H26" s="64">
        <v>9805</v>
      </c>
      <c r="I26" s="64">
        <f>SUM(B26:H26)</f>
        <v>9874</v>
      </c>
    </row>
    <row r="27" spans="1:9" ht="12.75">
      <c r="A27" s="38" t="s">
        <v>204</v>
      </c>
      <c r="B27" s="56">
        <v>452</v>
      </c>
      <c r="C27" s="56">
        <v>0</v>
      </c>
      <c r="D27" s="56">
        <v>80</v>
      </c>
      <c r="E27" s="56">
        <v>0</v>
      </c>
      <c r="F27" s="56">
        <v>0</v>
      </c>
      <c r="G27" s="56">
        <v>-80</v>
      </c>
      <c r="H27" s="56">
        <v>0</v>
      </c>
      <c r="I27" s="56">
        <f>SUM(B27:H27)</f>
        <v>452</v>
      </c>
    </row>
    <row r="28" spans="1:9" ht="13.5" thickBot="1">
      <c r="A28" s="99" t="s">
        <v>267</v>
      </c>
      <c r="B28" s="73">
        <f>SUM(B24:B27)</f>
        <v>321519</v>
      </c>
      <c r="C28" s="73">
        <f aca="true" t="shared" si="2" ref="C28:H28">SUM(C24:C27)</f>
        <v>-16159</v>
      </c>
      <c r="D28" s="73">
        <f t="shared" si="2"/>
        <v>116889</v>
      </c>
      <c r="E28" s="73">
        <f t="shared" si="2"/>
        <v>8582</v>
      </c>
      <c r="F28" s="73">
        <f t="shared" si="2"/>
        <v>12361</v>
      </c>
      <c r="G28" s="73">
        <f t="shared" si="2"/>
        <v>573</v>
      </c>
      <c r="H28" s="73">
        <f t="shared" si="2"/>
        <v>280523</v>
      </c>
      <c r="I28" s="73">
        <f>SUM(I24:I27)</f>
        <v>724288</v>
      </c>
    </row>
    <row r="29" ht="13.5" thickTop="1"/>
    <row r="32" ht="12.75">
      <c r="A32" s="117" t="s">
        <v>221</v>
      </c>
    </row>
    <row r="33" ht="12.75">
      <c r="A33" s="94" t="s">
        <v>268</v>
      </c>
    </row>
  </sheetData>
  <sheetProtection/>
  <mergeCells count="3">
    <mergeCell ref="A1:I1"/>
    <mergeCell ref="A2:I2"/>
    <mergeCell ref="A3:I3"/>
  </mergeCells>
  <printOptions/>
  <pageMargins left="0.34" right="0.26" top="0.51" bottom="0.57" header="0.5" footer="0.5"/>
  <pageSetup horizontalDpi="300" verticalDpi="300" orientation="landscape" scale="90" r:id="rId1"/>
  <rowBreaks count="1" manualBreakCount="1">
    <brk id="3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view="pageBreakPreview" zoomScaleSheetLayoutView="100" zoomScalePageLayoutView="0" workbookViewId="0" topLeftCell="A45">
      <selection activeCell="D59" sqref="D59"/>
    </sheetView>
  </sheetViews>
  <sheetFormatPr defaultColWidth="9.140625" defaultRowHeight="12.75"/>
  <cols>
    <col min="1" max="1" width="47.28125" style="38" customWidth="1"/>
    <col min="2" max="2" width="16.7109375" style="38" customWidth="1"/>
    <col min="3" max="3" width="16.421875" style="38" customWidth="1"/>
    <col min="4" max="4" width="16.57421875" style="38" customWidth="1"/>
    <col min="5" max="16384" width="9.140625" style="38" customWidth="1"/>
  </cols>
  <sheetData>
    <row r="1" spans="1:13" ht="12.75">
      <c r="A1" s="148" t="s">
        <v>9</v>
      </c>
      <c r="B1" s="148"/>
      <c r="C1" s="148"/>
      <c r="D1" s="148"/>
      <c r="E1" s="148"/>
      <c r="F1" s="14"/>
      <c r="G1" s="14"/>
      <c r="H1" s="14"/>
      <c r="I1" s="14"/>
      <c r="J1" s="14"/>
      <c r="K1" s="14"/>
      <c r="L1" s="14"/>
      <c r="M1" s="14"/>
    </row>
    <row r="2" spans="1:13" ht="12.75">
      <c r="A2" s="148" t="s">
        <v>10</v>
      </c>
      <c r="B2" s="148"/>
      <c r="C2" s="148"/>
      <c r="D2" s="148"/>
      <c r="E2" s="148"/>
      <c r="F2" s="14"/>
      <c r="G2" s="14"/>
      <c r="H2" s="14"/>
      <c r="I2" s="14"/>
      <c r="J2" s="14"/>
      <c r="K2" s="14"/>
      <c r="L2" s="14"/>
      <c r="M2" s="14"/>
    </row>
    <row r="3" spans="1:13" ht="12.75">
      <c r="A3" s="148" t="s">
        <v>11</v>
      </c>
      <c r="B3" s="148"/>
      <c r="C3" s="148"/>
      <c r="D3" s="148"/>
      <c r="E3" s="148"/>
      <c r="F3" s="14"/>
      <c r="G3" s="14"/>
      <c r="H3" s="14"/>
      <c r="I3" s="14"/>
      <c r="J3" s="14"/>
      <c r="K3" s="14"/>
      <c r="L3" s="14"/>
      <c r="M3" s="14"/>
    </row>
    <row r="4" spans="1:13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2" ht="12.75">
      <c r="A5" s="37" t="s">
        <v>368</v>
      </c>
      <c r="B5" s="37"/>
    </row>
    <row r="6" spans="1:2" ht="12.75">
      <c r="A6" s="62" t="s">
        <v>264</v>
      </c>
      <c r="B6" s="37"/>
    </row>
    <row r="7" spans="3:4" ht="12.75">
      <c r="C7" s="40" t="s">
        <v>269</v>
      </c>
      <c r="D7" s="40" t="s">
        <v>269</v>
      </c>
    </row>
    <row r="8" spans="3:4" ht="12.75">
      <c r="C8" s="40" t="s">
        <v>259</v>
      </c>
      <c r="D8" s="40" t="s">
        <v>260</v>
      </c>
    </row>
    <row r="9" spans="3:4" ht="12.75">
      <c r="C9" s="39" t="s">
        <v>0</v>
      </c>
      <c r="D9" s="39" t="s">
        <v>0</v>
      </c>
    </row>
    <row r="10" spans="3:4" ht="12.75">
      <c r="C10" s="61" t="s">
        <v>172</v>
      </c>
      <c r="D10" s="61" t="s">
        <v>172</v>
      </c>
    </row>
    <row r="11" spans="1:4" ht="12.75">
      <c r="A11" s="38" t="s">
        <v>115</v>
      </c>
      <c r="C11" s="61"/>
      <c r="D11" s="61"/>
    </row>
    <row r="13" spans="1:4" ht="12.75">
      <c r="A13" s="38" t="s">
        <v>206</v>
      </c>
      <c r="C13" s="43"/>
      <c r="D13" s="67"/>
    </row>
    <row r="14" spans="1:4" ht="12.75">
      <c r="A14" s="38" t="s">
        <v>196</v>
      </c>
      <c r="C14" s="43">
        <v>18441</v>
      </c>
      <c r="D14" s="113">
        <v>12312</v>
      </c>
    </row>
    <row r="15" spans="1:4" ht="12.75">
      <c r="A15" s="38" t="s">
        <v>197</v>
      </c>
      <c r="C15" s="41">
        <v>-30</v>
      </c>
      <c r="D15" s="114">
        <v>-30</v>
      </c>
    </row>
    <row r="16" spans="3:4" ht="12.75">
      <c r="C16" s="43">
        <f>SUM(C14:C15)</f>
        <v>18411</v>
      </c>
      <c r="D16" s="43">
        <f>SUM(D14:D15)</f>
        <v>12282</v>
      </c>
    </row>
    <row r="17" spans="1:4" ht="12.75">
      <c r="A17" s="38" t="s">
        <v>109</v>
      </c>
      <c r="C17" s="43"/>
      <c r="D17" s="113"/>
    </row>
    <row r="18" spans="3:4" ht="12.75">
      <c r="C18" s="43"/>
      <c r="D18" s="113"/>
    </row>
    <row r="19" spans="1:4" ht="12.75">
      <c r="A19" s="38" t="s">
        <v>120</v>
      </c>
      <c r="C19" s="43">
        <v>2176</v>
      </c>
      <c r="D19" s="113">
        <v>1499</v>
      </c>
    </row>
    <row r="20" spans="1:4" ht="12.75">
      <c r="A20" s="38" t="s">
        <v>121</v>
      </c>
      <c r="C20" s="41">
        <v>-236</v>
      </c>
      <c r="D20" s="114">
        <v>104</v>
      </c>
    </row>
    <row r="21" spans="3:4" ht="12.75">
      <c r="C21" s="43"/>
      <c r="D21" s="113"/>
    </row>
    <row r="22" spans="1:4" ht="12.75">
      <c r="A22" s="38" t="s">
        <v>110</v>
      </c>
      <c r="C22" s="43">
        <f>SUM(C16:C20)</f>
        <v>20351</v>
      </c>
      <c r="D22" s="43">
        <f>SUM(D16:D20)</f>
        <v>13885</v>
      </c>
    </row>
    <row r="23" spans="3:4" ht="12.75">
      <c r="C23" s="43"/>
      <c r="D23" s="113"/>
    </row>
    <row r="24" spans="1:4" ht="12.75">
      <c r="A24" s="52" t="s">
        <v>123</v>
      </c>
      <c r="C24" s="43">
        <v>3227</v>
      </c>
      <c r="D24" s="113">
        <v>-3177</v>
      </c>
    </row>
    <row r="25" spans="1:4" ht="12.75">
      <c r="A25" s="52" t="s">
        <v>122</v>
      </c>
      <c r="C25" s="41">
        <v>-6307</v>
      </c>
      <c r="D25" s="114">
        <v>11812</v>
      </c>
    </row>
    <row r="26" spans="3:4" ht="12.75">
      <c r="C26" s="43"/>
      <c r="D26" s="113"/>
    </row>
    <row r="27" spans="1:4" ht="12.75">
      <c r="A27" s="38" t="s">
        <v>181</v>
      </c>
      <c r="C27" s="43">
        <f>SUM(C22:C25)</f>
        <v>17271</v>
      </c>
      <c r="D27" s="43">
        <f>SUM(D22:D25)</f>
        <v>22520</v>
      </c>
    </row>
    <row r="28" spans="3:4" ht="12.75">
      <c r="C28" s="43"/>
      <c r="D28" s="113"/>
    </row>
    <row r="29" spans="1:4" ht="12.75">
      <c r="A29" s="38" t="s">
        <v>111</v>
      </c>
      <c r="C29" s="43">
        <v>-993</v>
      </c>
      <c r="D29" s="113">
        <v>-657</v>
      </c>
    </row>
    <row r="30" spans="1:4" ht="12.75">
      <c r="A30" s="38" t="s">
        <v>112</v>
      </c>
      <c r="C30" s="43">
        <v>-5567</v>
      </c>
      <c r="D30" s="113">
        <v>-1859</v>
      </c>
    </row>
    <row r="31" spans="1:4" ht="12.75" hidden="1">
      <c r="A31" s="38" t="s">
        <v>161</v>
      </c>
      <c r="C31" s="64"/>
      <c r="D31" s="108"/>
    </row>
    <row r="32" spans="1:4" ht="12.75" hidden="1">
      <c r="A32" s="38" t="s">
        <v>169</v>
      </c>
      <c r="C32" s="64"/>
      <c r="D32" s="108"/>
    </row>
    <row r="33" spans="1:4" ht="12.75">
      <c r="A33" s="38" t="s">
        <v>169</v>
      </c>
      <c r="C33" s="64">
        <v>-469</v>
      </c>
      <c r="D33" s="108">
        <v>0</v>
      </c>
    </row>
    <row r="34" ht="12.75">
      <c r="C34" s="43"/>
    </row>
    <row r="35" spans="1:4" ht="12.75">
      <c r="A35" s="99" t="s">
        <v>215</v>
      </c>
      <c r="C35" s="53">
        <f>SUM(C27:C33)</f>
        <v>10242</v>
      </c>
      <c r="D35" s="53">
        <f>SUM(D27:D33)</f>
        <v>20004</v>
      </c>
    </row>
    <row r="36" spans="1:4" ht="12.75">
      <c r="A36" s="52"/>
      <c r="C36" s="43"/>
      <c r="D36" s="113"/>
    </row>
    <row r="37" spans="1:4" ht="12.75">
      <c r="A37" s="52" t="s">
        <v>116</v>
      </c>
      <c r="C37" s="43"/>
      <c r="D37" s="113"/>
    </row>
    <row r="38" spans="3:4" ht="12.75">
      <c r="C38" s="43"/>
      <c r="D38" s="113"/>
    </row>
    <row r="39" spans="1:4" ht="12.75">
      <c r="A39" s="38" t="s">
        <v>113</v>
      </c>
      <c r="C39" s="43">
        <v>619</v>
      </c>
      <c r="D39" s="113">
        <v>163</v>
      </c>
    </row>
    <row r="40" spans="1:4" ht="12.75">
      <c r="A40" s="101" t="s">
        <v>225</v>
      </c>
      <c r="C40" s="64">
        <v>-8460</v>
      </c>
      <c r="D40" s="108">
        <v>0</v>
      </c>
    </row>
    <row r="41" spans="1:4" ht="12.75">
      <c r="A41" s="38" t="s">
        <v>170</v>
      </c>
      <c r="C41" s="64">
        <v>-231</v>
      </c>
      <c r="D41" s="108">
        <v>-848</v>
      </c>
    </row>
    <row r="42" spans="1:4" ht="12.75">
      <c r="A42" s="52" t="s">
        <v>129</v>
      </c>
      <c r="C42" s="64"/>
      <c r="D42" s="108"/>
    </row>
    <row r="43" spans="1:4" ht="12.75">
      <c r="A43" s="102" t="s">
        <v>252</v>
      </c>
      <c r="C43" s="64">
        <v>1768</v>
      </c>
      <c r="D43" s="108">
        <v>6362</v>
      </c>
    </row>
    <row r="44" spans="1:4" ht="12.75">
      <c r="A44" s="38" t="s">
        <v>114</v>
      </c>
      <c r="C44" s="43">
        <v>-2990</v>
      </c>
      <c r="D44" s="113">
        <v>-2873</v>
      </c>
    </row>
    <row r="45" spans="1:4" ht="12.75">
      <c r="A45" s="101" t="s">
        <v>248</v>
      </c>
      <c r="C45" s="43">
        <v>-28</v>
      </c>
      <c r="D45" s="136">
        <v>0</v>
      </c>
    </row>
    <row r="46" spans="1:4" ht="12.75">
      <c r="A46" s="101" t="s">
        <v>333</v>
      </c>
      <c r="C46" s="43">
        <v>-3405</v>
      </c>
      <c r="D46" s="113">
        <v>-197</v>
      </c>
    </row>
    <row r="47" spans="1:4" ht="12.75">
      <c r="A47" s="47"/>
      <c r="C47" s="64"/>
      <c r="D47" s="113"/>
    </row>
    <row r="48" spans="1:4" ht="12.75">
      <c r="A48" s="99" t="s">
        <v>384</v>
      </c>
      <c r="C48" s="53">
        <f>SUM(C39:C47)</f>
        <v>-12727</v>
      </c>
      <c r="D48" s="53">
        <f>SUM(D39:D47)</f>
        <v>2607</v>
      </c>
    </row>
    <row r="49" spans="1:4" ht="12.75">
      <c r="A49" s="52"/>
      <c r="C49" s="43"/>
      <c r="D49" s="108"/>
    </row>
    <row r="50" spans="1:4" ht="12.75">
      <c r="A50" s="52" t="s">
        <v>117</v>
      </c>
      <c r="C50" s="43"/>
      <c r="D50" s="108"/>
    </row>
    <row r="51" spans="1:4" ht="12.75">
      <c r="A51" s="52"/>
      <c r="C51" s="43"/>
      <c r="D51" s="108"/>
    </row>
    <row r="52" spans="1:4" ht="12.75">
      <c r="A52" s="102" t="s">
        <v>382</v>
      </c>
      <c r="C52" s="43">
        <v>-14400</v>
      </c>
      <c r="D52" s="113">
        <v>-25200</v>
      </c>
    </row>
    <row r="53" spans="1:4" ht="12.75">
      <c r="A53" s="102" t="s">
        <v>383</v>
      </c>
      <c r="C53" s="43">
        <v>37375</v>
      </c>
      <c r="D53" s="113">
        <v>16870</v>
      </c>
    </row>
    <row r="54" spans="1:4" ht="12.75">
      <c r="A54" s="102" t="s">
        <v>229</v>
      </c>
      <c r="C54" s="64">
        <v>236</v>
      </c>
      <c r="D54" s="108">
        <v>452</v>
      </c>
    </row>
    <row r="55" spans="1:4" ht="12.75">
      <c r="A55" s="52"/>
      <c r="C55" s="43"/>
      <c r="D55" s="113"/>
    </row>
    <row r="56" spans="1:4" ht="12.75">
      <c r="A56" s="101" t="s">
        <v>385</v>
      </c>
      <c r="C56" s="53">
        <f>SUM(C52:C55)</f>
        <v>23211</v>
      </c>
      <c r="D56" s="53">
        <f>SUM(D52:D55)</f>
        <v>-7878</v>
      </c>
    </row>
    <row r="57" ht="12.75">
      <c r="D57" s="113"/>
    </row>
    <row r="58" spans="1:4" ht="12.75">
      <c r="A58" s="99" t="s">
        <v>239</v>
      </c>
      <c r="C58" s="38">
        <f>+C35+C48+C56</f>
        <v>20726</v>
      </c>
      <c r="D58" s="38">
        <f>+D35+D48+D56</f>
        <v>14733</v>
      </c>
    </row>
    <row r="59" spans="1:4" ht="12.75">
      <c r="A59" s="47" t="s">
        <v>138</v>
      </c>
      <c r="C59" s="38">
        <v>1086</v>
      </c>
      <c r="D59" s="101">
        <v>-151</v>
      </c>
    </row>
    <row r="60" ht="12.75">
      <c r="D60" s="113"/>
    </row>
    <row r="61" spans="1:4" ht="12.75">
      <c r="A61" s="101" t="s">
        <v>386</v>
      </c>
      <c r="C61" s="38">
        <v>67704</v>
      </c>
      <c r="D61" s="101">
        <v>30304</v>
      </c>
    </row>
    <row r="62" ht="12.75">
      <c r="D62" s="113"/>
    </row>
    <row r="63" spans="1:4" ht="13.5" thickBot="1">
      <c r="A63" s="101" t="s">
        <v>387</v>
      </c>
      <c r="C63" s="42">
        <f>+C58+C61+C59</f>
        <v>89516</v>
      </c>
      <c r="D63" s="42">
        <f>+D58+D61+D59</f>
        <v>44886</v>
      </c>
    </row>
    <row r="64" ht="13.5" thickTop="1">
      <c r="D64" s="64"/>
    </row>
    <row r="65" spans="1:4" ht="12.75">
      <c r="A65" s="38" t="s">
        <v>83</v>
      </c>
      <c r="D65" s="64"/>
    </row>
    <row r="66" ht="12.75">
      <c r="D66" s="56"/>
    </row>
    <row r="67" spans="1:4" ht="12.75">
      <c r="A67" s="38" t="s">
        <v>84</v>
      </c>
      <c r="C67" s="38">
        <v>3581</v>
      </c>
      <c r="D67" s="101">
        <v>3974</v>
      </c>
    </row>
    <row r="68" spans="1:4" ht="12.75">
      <c r="A68" s="38" t="s">
        <v>85</v>
      </c>
      <c r="C68" s="38">
        <v>85935</v>
      </c>
      <c r="D68" s="101">
        <v>40912</v>
      </c>
    </row>
    <row r="69" spans="3:4" ht="13.5" thickBot="1">
      <c r="C69" s="42">
        <f>SUM(C67:C68)</f>
        <v>89516</v>
      </c>
      <c r="D69" s="42">
        <f>SUM(D67:D68)</f>
        <v>44886</v>
      </c>
    </row>
    <row r="70" spans="3:4" ht="13.5" thickTop="1">
      <c r="C70" s="43"/>
      <c r="D70" s="43"/>
    </row>
    <row r="71" spans="1:4" ht="12.75">
      <c r="A71" s="117" t="s">
        <v>388</v>
      </c>
      <c r="B71" s="34"/>
      <c r="D71" s="64"/>
    </row>
    <row r="72" spans="1:2" ht="12.75">
      <c r="A72" s="93" t="s">
        <v>270</v>
      </c>
      <c r="B72" s="1"/>
    </row>
    <row r="73" ht="12.75">
      <c r="A73" s="38" t="s">
        <v>126</v>
      </c>
    </row>
  </sheetData>
  <sheetProtection/>
  <mergeCells count="3">
    <mergeCell ref="A3:E3"/>
    <mergeCell ref="A2:E2"/>
    <mergeCell ref="A1:E1"/>
  </mergeCells>
  <printOptions/>
  <pageMargins left="0.63" right="0.45" top="0.3" bottom="0.25" header="0.27" footer="0.25"/>
  <pageSetup horizontalDpi="300" verticalDpi="3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2"/>
  <sheetViews>
    <sheetView view="pageBreakPreview" zoomScale="105" zoomScaleSheetLayoutView="105" zoomScalePageLayoutView="0" workbookViewId="0" topLeftCell="A212">
      <selection activeCell="B237" sqref="B237"/>
    </sheetView>
  </sheetViews>
  <sheetFormatPr defaultColWidth="9.7109375" defaultRowHeight="12.75"/>
  <cols>
    <col min="1" max="1" width="4.00390625" style="1" customWidth="1"/>
    <col min="2" max="2" width="22.28125" style="1" customWidth="1"/>
    <col min="3" max="3" width="11.8515625" style="1" customWidth="1"/>
    <col min="4" max="4" width="13.140625" style="1" customWidth="1"/>
    <col min="5" max="5" width="11.140625" style="1" customWidth="1"/>
    <col min="6" max="6" width="12.8515625" style="1" customWidth="1"/>
    <col min="7" max="7" width="12.00390625" style="1" customWidth="1"/>
    <col min="8" max="8" width="13.00390625" style="1" customWidth="1"/>
    <col min="9" max="9" width="9.8515625" style="1" customWidth="1"/>
    <col min="10" max="10" width="11.28125" style="1" customWidth="1"/>
    <col min="11" max="11" width="9.57421875" style="1" customWidth="1"/>
    <col min="12" max="12" width="10.140625" style="1" customWidth="1"/>
    <col min="13" max="16384" width="9.7109375" style="1" customWidth="1"/>
  </cols>
  <sheetData>
    <row r="1" spans="1:13" ht="12" customHeight="1">
      <c r="A1" s="148" t="s">
        <v>9</v>
      </c>
      <c r="B1" s="148"/>
      <c r="C1" s="148"/>
      <c r="D1" s="148"/>
      <c r="E1" s="148"/>
      <c r="F1" s="148"/>
      <c r="G1" s="148"/>
      <c r="H1" s="148"/>
      <c r="I1" s="148"/>
      <c r="J1" s="14"/>
      <c r="K1" s="14"/>
      <c r="L1" s="14"/>
      <c r="M1" s="14"/>
    </row>
    <row r="2" spans="1:13" ht="12" customHeight="1">
      <c r="A2" s="148" t="s">
        <v>10</v>
      </c>
      <c r="B2" s="148"/>
      <c r="C2" s="148"/>
      <c r="D2" s="148"/>
      <c r="E2" s="148"/>
      <c r="F2" s="148"/>
      <c r="G2" s="148"/>
      <c r="H2" s="148"/>
      <c r="I2" s="148"/>
      <c r="J2" s="14"/>
      <c r="K2" s="14"/>
      <c r="L2" s="3"/>
      <c r="M2" s="3"/>
    </row>
    <row r="3" spans="1:13" ht="12" customHeight="1">
      <c r="A3" s="148" t="s">
        <v>11</v>
      </c>
      <c r="B3" s="148"/>
      <c r="C3" s="148"/>
      <c r="D3" s="148"/>
      <c r="E3" s="148"/>
      <c r="F3" s="148"/>
      <c r="G3" s="148"/>
      <c r="H3" s="148"/>
      <c r="I3" s="148"/>
      <c r="J3" s="14"/>
      <c r="K3" s="14"/>
      <c r="L3" s="3"/>
      <c r="M3" s="3"/>
    </row>
    <row r="4" spans="1:10" ht="12" customHeight="1">
      <c r="A4" s="7"/>
      <c r="J4" s="15"/>
    </row>
    <row r="5" ht="12.75">
      <c r="A5" s="7" t="s">
        <v>127</v>
      </c>
    </row>
    <row r="7" spans="1:2" ht="12.75">
      <c r="A7" s="7" t="s">
        <v>33</v>
      </c>
      <c r="B7" s="19" t="s">
        <v>72</v>
      </c>
    </row>
    <row r="8" ht="12.75">
      <c r="A8" s="2"/>
    </row>
    <row r="9" spans="1:2" ht="12.75">
      <c r="A9" s="2"/>
      <c r="B9" s="1" t="s">
        <v>155</v>
      </c>
    </row>
    <row r="10" spans="1:2" ht="12.75">
      <c r="A10" s="2"/>
      <c r="B10" s="96" t="s">
        <v>180</v>
      </c>
    </row>
    <row r="11" spans="1:2" ht="12.75">
      <c r="A11" s="2"/>
      <c r="B11" s="96" t="s">
        <v>362</v>
      </c>
    </row>
    <row r="12" ht="12.75">
      <c r="A12" s="2"/>
    </row>
    <row r="13" spans="1:11" ht="12.75">
      <c r="A13" s="2"/>
      <c r="B13" s="21" t="s">
        <v>145</v>
      </c>
      <c r="C13" s="4"/>
      <c r="D13" s="4"/>
      <c r="E13" s="4"/>
      <c r="F13" s="4"/>
      <c r="G13" s="4"/>
      <c r="H13" s="4"/>
      <c r="I13" s="4"/>
      <c r="J13" s="4"/>
      <c r="K13" s="4"/>
    </row>
    <row r="14" spans="2:11" ht="12.75">
      <c r="B14" s="2" t="s">
        <v>146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ht="12.75">
      <c r="B15" s="2" t="s">
        <v>147</v>
      </c>
      <c r="C15" s="4"/>
      <c r="D15" s="4"/>
      <c r="E15" s="4"/>
      <c r="F15" s="4"/>
      <c r="G15" s="4"/>
      <c r="H15" s="4"/>
      <c r="I15" s="4"/>
      <c r="J15" s="4"/>
      <c r="K15" s="4"/>
    </row>
    <row r="16" spans="2:11" ht="12.75">
      <c r="B16" s="2"/>
      <c r="C16" s="4"/>
      <c r="D16" s="4"/>
      <c r="E16" s="4"/>
      <c r="F16" s="4"/>
      <c r="G16" s="4"/>
      <c r="H16" s="4"/>
      <c r="I16" s="4"/>
      <c r="J16" s="4"/>
      <c r="K16" s="4"/>
    </row>
    <row r="17" spans="2:11" ht="12.75">
      <c r="B17" s="95" t="s">
        <v>220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ht="12.75">
      <c r="B18" s="93" t="s">
        <v>289</v>
      </c>
      <c r="C18" s="16"/>
      <c r="D18" s="16"/>
      <c r="E18" s="16"/>
      <c r="F18" s="16"/>
      <c r="G18" s="16"/>
      <c r="H18" s="16"/>
      <c r="I18" s="16"/>
      <c r="J18" s="16"/>
      <c r="K18" s="4"/>
    </row>
    <row r="19" spans="2:11" ht="12.75">
      <c r="B19" s="49"/>
      <c r="C19" s="16"/>
      <c r="D19" s="16"/>
      <c r="E19" s="16"/>
      <c r="F19" s="16"/>
      <c r="G19" s="16"/>
      <c r="H19" s="16"/>
      <c r="I19" s="16"/>
      <c r="J19" s="16"/>
      <c r="K19" s="4"/>
    </row>
    <row r="20" spans="2:11" ht="12.75">
      <c r="B20" s="95" t="s">
        <v>148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ht="12.75">
      <c r="B21" s="92" t="s">
        <v>290</v>
      </c>
      <c r="C21" s="4"/>
      <c r="D21" s="4"/>
      <c r="E21" s="4"/>
      <c r="F21" s="4"/>
      <c r="G21" s="4"/>
      <c r="H21" s="4"/>
      <c r="I21" s="4"/>
      <c r="J21" s="4"/>
      <c r="K21" s="4"/>
    </row>
    <row r="22" spans="2:11" ht="12.75">
      <c r="B22" s="92" t="s">
        <v>291</v>
      </c>
      <c r="C22" s="4"/>
      <c r="D22" s="4"/>
      <c r="E22" s="4"/>
      <c r="F22" s="4"/>
      <c r="G22" s="4"/>
      <c r="H22" s="4"/>
      <c r="I22" s="4"/>
      <c r="J22" s="4"/>
      <c r="K22" s="4"/>
    </row>
    <row r="23" spans="2:11" ht="12.75">
      <c r="B23" s="92"/>
      <c r="C23" s="4"/>
      <c r="D23" s="4"/>
      <c r="E23" s="4"/>
      <c r="F23" s="4"/>
      <c r="G23" s="4"/>
      <c r="H23" s="4"/>
      <c r="I23" s="4"/>
      <c r="J23" s="4"/>
      <c r="K23" s="4"/>
    </row>
    <row r="24" spans="2:11" ht="12.75">
      <c r="B24" s="92" t="s">
        <v>293</v>
      </c>
      <c r="C24" s="4"/>
      <c r="D24" s="4"/>
      <c r="E24" s="4"/>
      <c r="F24" s="4"/>
      <c r="G24" s="4"/>
      <c r="H24" s="4"/>
      <c r="I24" s="4"/>
      <c r="J24" s="4"/>
      <c r="K24" s="4"/>
    </row>
    <row r="25" spans="2:11" ht="12.75">
      <c r="B25" s="92" t="s">
        <v>292</v>
      </c>
      <c r="C25" s="4"/>
      <c r="D25" s="4"/>
      <c r="E25" s="4"/>
      <c r="F25" s="4"/>
      <c r="G25" s="4"/>
      <c r="H25" s="4"/>
      <c r="I25" s="4"/>
      <c r="J25" s="4"/>
      <c r="K25" s="4"/>
    </row>
    <row r="26" spans="2:11" ht="12.75">
      <c r="B26" s="92"/>
      <c r="C26" s="4"/>
      <c r="D26" s="4"/>
      <c r="E26" s="4"/>
      <c r="F26" s="4"/>
      <c r="G26" s="4"/>
      <c r="H26" s="4"/>
      <c r="I26" s="4"/>
      <c r="J26" s="4"/>
      <c r="K26" s="4"/>
    </row>
    <row r="27" spans="2:11" ht="12.75">
      <c r="B27" s="7" t="s">
        <v>294</v>
      </c>
      <c r="C27" s="4"/>
      <c r="D27" s="4"/>
      <c r="E27" s="4"/>
      <c r="F27" s="4"/>
      <c r="G27" s="4"/>
      <c r="H27" s="4"/>
      <c r="I27" s="4"/>
      <c r="J27" s="4"/>
      <c r="K27" s="4"/>
    </row>
    <row r="28" spans="2:11" ht="12.75">
      <c r="B28" s="92"/>
      <c r="C28" s="4"/>
      <c r="D28" s="4"/>
      <c r="E28" s="4"/>
      <c r="F28" s="4"/>
      <c r="G28" s="4"/>
      <c r="H28" s="4"/>
      <c r="I28" s="4"/>
      <c r="J28" s="4"/>
      <c r="K28" s="4"/>
    </row>
    <row r="29" spans="2:11" ht="12.75">
      <c r="B29" s="92" t="s">
        <v>295</v>
      </c>
      <c r="C29" s="4"/>
      <c r="D29" s="4"/>
      <c r="E29" s="4"/>
      <c r="F29" s="4"/>
      <c r="G29" s="4"/>
      <c r="H29" s="4"/>
      <c r="I29" s="4"/>
      <c r="J29" s="4"/>
      <c r="K29" s="4"/>
    </row>
    <row r="30" spans="2:11" ht="12.75">
      <c r="B30" s="92" t="s">
        <v>296</v>
      </c>
      <c r="C30" s="4"/>
      <c r="D30" s="4"/>
      <c r="E30" s="4"/>
      <c r="F30" s="4"/>
      <c r="G30" s="4"/>
      <c r="H30" s="4"/>
      <c r="I30" s="4"/>
      <c r="J30" s="4"/>
      <c r="K30" s="4"/>
    </row>
    <row r="31" spans="2:11" ht="12.75">
      <c r="B31" s="92" t="s">
        <v>297</v>
      </c>
      <c r="C31" s="4"/>
      <c r="D31" s="4"/>
      <c r="E31" s="4"/>
      <c r="F31" s="4"/>
      <c r="G31" s="4"/>
      <c r="H31" s="4"/>
      <c r="I31" s="4"/>
      <c r="J31" s="4"/>
      <c r="K31" s="4"/>
    </row>
    <row r="32" spans="2:11" ht="12.75">
      <c r="B32" s="92"/>
      <c r="C32" s="4"/>
      <c r="D32" s="4"/>
      <c r="E32" s="4"/>
      <c r="F32" s="4"/>
      <c r="G32" s="4"/>
      <c r="H32" s="4"/>
      <c r="I32" s="4"/>
      <c r="J32" s="4"/>
      <c r="K32" s="4"/>
    </row>
    <row r="33" spans="2:11" ht="12.75">
      <c r="B33" s="92" t="s">
        <v>299</v>
      </c>
      <c r="C33" s="4"/>
      <c r="D33" s="4"/>
      <c r="E33" s="4"/>
      <c r="F33" s="4"/>
      <c r="G33" s="4"/>
      <c r="H33" s="4"/>
      <c r="I33" s="4"/>
      <c r="J33" s="4"/>
      <c r="K33" s="4"/>
    </row>
    <row r="34" spans="2:11" ht="12.75">
      <c r="B34" s="92" t="s">
        <v>298</v>
      </c>
      <c r="C34" s="4"/>
      <c r="D34" s="4"/>
      <c r="E34" s="4"/>
      <c r="F34" s="4"/>
      <c r="G34" s="4"/>
      <c r="H34" s="4"/>
      <c r="I34" s="4"/>
      <c r="J34" s="4"/>
      <c r="K34" s="4"/>
    </row>
    <row r="35" spans="2:11" ht="12.75">
      <c r="B35" s="92"/>
      <c r="C35" s="4"/>
      <c r="D35" s="4"/>
      <c r="E35" s="4"/>
      <c r="F35" s="4"/>
      <c r="G35" s="4"/>
      <c r="H35" s="4"/>
      <c r="I35" s="4"/>
      <c r="J35" s="4"/>
      <c r="K35" s="4"/>
    </row>
    <row r="36" spans="2:11" ht="12.75">
      <c r="B36" s="92" t="s">
        <v>300</v>
      </c>
      <c r="C36" s="4"/>
      <c r="D36" s="4"/>
      <c r="E36" s="4"/>
      <c r="F36" s="4"/>
      <c r="G36" s="4"/>
      <c r="H36" s="4"/>
      <c r="I36" s="4"/>
      <c r="J36" s="4"/>
      <c r="K36" s="4"/>
    </row>
    <row r="37" spans="2:11" ht="12.75">
      <c r="B37" s="92" t="s">
        <v>301</v>
      </c>
      <c r="C37" s="4"/>
      <c r="D37" s="4"/>
      <c r="E37" s="4"/>
      <c r="F37" s="4"/>
      <c r="G37" s="4"/>
      <c r="H37" s="4"/>
      <c r="I37" s="4"/>
      <c r="J37" s="4"/>
      <c r="K37" s="4"/>
    </row>
    <row r="38" spans="2:11" ht="12.75">
      <c r="B38" s="92"/>
      <c r="C38" s="4"/>
      <c r="D38" s="4"/>
      <c r="E38" s="4"/>
      <c r="F38" s="4"/>
      <c r="G38" s="4"/>
      <c r="H38" s="4"/>
      <c r="I38" s="4"/>
      <c r="J38" s="4"/>
      <c r="K38" s="4"/>
    </row>
    <row r="39" spans="2:11" ht="12.75">
      <c r="B39" s="92" t="s">
        <v>307</v>
      </c>
      <c r="C39" s="4"/>
      <c r="D39" s="4"/>
      <c r="E39" s="4"/>
      <c r="F39" s="4"/>
      <c r="G39" s="4"/>
      <c r="H39" s="4"/>
      <c r="I39" s="4"/>
      <c r="J39" s="4"/>
      <c r="K39" s="4"/>
    </row>
    <row r="40" spans="2:11" ht="12.75">
      <c r="B40" s="92"/>
      <c r="C40" s="4"/>
      <c r="D40" s="4"/>
      <c r="E40" s="4"/>
      <c r="F40" s="4"/>
      <c r="G40" s="130" t="s">
        <v>303</v>
      </c>
      <c r="H40" s="130" t="s">
        <v>304</v>
      </c>
      <c r="I40" s="130" t="s">
        <v>306</v>
      </c>
      <c r="J40" s="4"/>
      <c r="K40" s="4"/>
    </row>
    <row r="41" spans="2:11" ht="12.75">
      <c r="B41" s="92"/>
      <c r="C41" s="4"/>
      <c r="D41" s="4"/>
      <c r="E41" s="4"/>
      <c r="F41" s="4"/>
      <c r="G41" s="130" t="s">
        <v>302</v>
      </c>
      <c r="H41" s="130" t="s">
        <v>359</v>
      </c>
      <c r="I41" s="3"/>
      <c r="J41" s="4"/>
      <c r="K41" s="4"/>
    </row>
    <row r="42" spans="2:11" ht="12.75">
      <c r="B42" s="92"/>
      <c r="C42" s="4"/>
      <c r="D42" s="4"/>
      <c r="E42" s="4"/>
      <c r="F42" s="4"/>
      <c r="G42" s="130" t="s">
        <v>308</v>
      </c>
      <c r="H42" s="130" t="s">
        <v>308</v>
      </c>
      <c r="I42" s="130" t="s">
        <v>308</v>
      </c>
      <c r="J42" s="4"/>
      <c r="K42" s="4"/>
    </row>
    <row r="43" spans="2:11" ht="12.75">
      <c r="B43" s="92" t="s">
        <v>17</v>
      </c>
      <c r="C43" s="4"/>
      <c r="D43" s="4"/>
      <c r="E43" s="4"/>
      <c r="F43" s="4"/>
      <c r="G43" s="22">
        <v>64746</v>
      </c>
      <c r="H43" s="22">
        <v>-64</v>
      </c>
      <c r="I43" s="142">
        <f>+G43+H43</f>
        <v>64682</v>
      </c>
      <c r="J43" s="4"/>
      <c r="K43" s="4"/>
    </row>
    <row r="44" spans="2:11" ht="12.75">
      <c r="B44" s="92" t="s">
        <v>360</v>
      </c>
      <c r="C44" s="4"/>
      <c r="D44" s="4"/>
      <c r="E44" s="4"/>
      <c r="F44" s="4"/>
      <c r="G44" s="22">
        <v>-53660</v>
      </c>
      <c r="H44" s="22">
        <v>64</v>
      </c>
      <c r="I44" s="142">
        <f>+G44+H44</f>
        <v>-53596</v>
      </c>
      <c r="J44" s="4"/>
      <c r="K44" s="4"/>
    </row>
    <row r="45" spans="2:11" ht="12.75">
      <c r="B45" s="92"/>
      <c r="C45" s="4"/>
      <c r="D45" s="4"/>
      <c r="E45" s="4"/>
      <c r="F45" s="4"/>
      <c r="G45" s="22"/>
      <c r="H45" s="22"/>
      <c r="I45" s="142"/>
      <c r="J45" s="4"/>
      <c r="K45" s="4"/>
    </row>
    <row r="46" spans="2:11" ht="12.75">
      <c r="B46" s="92"/>
      <c r="C46" s="4"/>
      <c r="D46" s="4"/>
      <c r="E46" s="4"/>
      <c r="F46" s="4"/>
      <c r="G46" s="4"/>
      <c r="H46" s="4"/>
      <c r="I46" s="4"/>
      <c r="J46" s="4"/>
      <c r="K46" s="4"/>
    </row>
    <row r="47" spans="2:11" ht="12.75">
      <c r="B47" s="2"/>
      <c r="C47" s="4"/>
      <c r="D47" s="4"/>
      <c r="E47" s="4"/>
      <c r="F47" s="4"/>
      <c r="G47" s="4"/>
      <c r="H47" s="4"/>
      <c r="I47" s="4"/>
      <c r="J47" s="4"/>
      <c r="K47" s="4"/>
    </row>
    <row r="48" spans="2:11" ht="12.75">
      <c r="B48" s="7" t="s">
        <v>309</v>
      </c>
      <c r="C48" s="4"/>
      <c r="D48" s="4"/>
      <c r="E48" s="4"/>
      <c r="F48" s="4"/>
      <c r="G48" s="4"/>
      <c r="H48" s="4"/>
      <c r="I48" s="4"/>
      <c r="J48" s="4"/>
      <c r="K48" s="4"/>
    </row>
    <row r="49" spans="2:11" ht="12.75">
      <c r="B49" s="2"/>
      <c r="C49" s="4"/>
      <c r="D49" s="4"/>
      <c r="E49" s="4"/>
      <c r="F49" s="4"/>
      <c r="G49" s="4"/>
      <c r="H49" s="4"/>
      <c r="I49" s="4"/>
      <c r="J49" s="4"/>
      <c r="K49" s="4"/>
    </row>
    <row r="50" spans="2:11" ht="12.75">
      <c r="B50" s="92" t="s">
        <v>310</v>
      </c>
      <c r="C50" s="4"/>
      <c r="D50" s="4"/>
      <c r="E50" s="4"/>
      <c r="F50" s="4"/>
      <c r="G50" s="4"/>
      <c r="H50" s="4"/>
      <c r="I50" s="4"/>
      <c r="J50" s="4"/>
      <c r="K50" s="4"/>
    </row>
    <row r="51" spans="2:11" ht="12.75">
      <c r="B51" s="92" t="s">
        <v>311</v>
      </c>
      <c r="C51" s="4"/>
      <c r="D51" s="4"/>
      <c r="E51" s="4"/>
      <c r="F51" s="4"/>
      <c r="G51" s="4"/>
      <c r="H51" s="4"/>
      <c r="I51" s="4"/>
      <c r="J51" s="4"/>
      <c r="K51" s="4"/>
    </row>
    <row r="52" spans="2:11" ht="12.75">
      <c r="B52" s="2"/>
      <c r="C52" s="4"/>
      <c r="D52" s="4"/>
      <c r="E52" s="4"/>
      <c r="F52" s="4"/>
      <c r="G52" s="4"/>
      <c r="H52" s="4"/>
      <c r="I52" s="4"/>
      <c r="J52" s="4"/>
      <c r="K52" s="4"/>
    </row>
    <row r="53" spans="2:11" ht="12.75">
      <c r="B53" s="92" t="s">
        <v>312</v>
      </c>
      <c r="C53" s="4"/>
      <c r="D53" s="4"/>
      <c r="E53" s="4"/>
      <c r="F53" s="4"/>
      <c r="G53" s="4"/>
      <c r="H53" s="4"/>
      <c r="I53" s="4"/>
      <c r="J53" s="4"/>
      <c r="K53" s="4"/>
    </row>
    <row r="54" spans="2:11" ht="12.75">
      <c r="B54" s="92" t="s">
        <v>313</v>
      </c>
      <c r="C54" s="4"/>
      <c r="D54" s="4"/>
      <c r="E54" s="4"/>
      <c r="F54" s="4"/>
      <c r="G54" s="4"/>
      <c r="H54" s="4"/>
      <c r="I54" s="4"/>
      <c r="J54" s="4"/>
      <c r="K54" s="4"/>
    </row>
    <row r="55" spans="2:11" ht="12.75">
      <c r="B55" s="92"/>
      <c r="C55" s="4"/>
      <c r="D55" s="4"/>
      <c r="E55" s="4"/>
      <c r="F55" s="4"/>
      <c r="G55" s="4"/>
      <c r="H55" s="4"/>
      <c r="I55" s="4"/>
      <c r="J55" s="4"/>
      <c r="K55" s="4"/>
    </row>
    <row r="56" spans="2:11" ht="12.75">
      <c r="B56" s="92" t="s">
        <v>334</v>
      </c>
      <c r="C56" s="4"/>
      <c r="D56" s="4"/>
      <c r="E56" s="4"/>
      <c r="F56" s="4"/>
      <c r="G56" s="4"/>
      <c r="H56" s="4"/>
      <c r="I56" s="4"/>
      <c r="J56" s="4"/>
      <c r="K56" s="4"/>
    </row>
    <row r="57" spans="2:11" ht="12.75">
      <c r="B57" s="92" t="s">
        <v>316</v>
      </c>
      <c r="C57" s="4"/>
      <c r="D57" s="4"/>
      <c r="E57" s="4"/>
      <c r="F57" s="4"/>
      <c r="G57" s="4"/>
      <c r="H57" s="4"/>
      <c r="I57" s="4"/>
      <c r="J57" s="4"/>
      <c r="K57" s="4"/>
    </row>
    <row r="58" spans="2:11" ht="12.75">
      <c r="B58" s="92" t="s">
        <v>318</v>
      </c>
      <c r="C58" s="4"/>
      <c r="D58" s="4"/>
      <c r="E58" s="4"/>
      <c r="F58" s="4"/>
      <c r="G58" s="4"/>
      <c r="H58" s="4"/>
      <c r="I58" s="4"/>
      <c r="J58" s="4"/>
      <c r="K58" s="4"/>
    </row>
    <row r="59" spans="2:11" ht="12.75">
      <c r="B59" s="92"/>
      <c r="C59" s="4"/>
      <c r="D59" s="4"/>
      <c r="E59" s="4"/>
      <c r="F59" s="4"/>
      <c r="G59" s="4"/>
      <c r="H59" s="4"/>
      <c r="I59" s="4"/>
      <c r="J59" s="4"/>
      <c r="K59" s="4"/>
    </row>
    <row r="60" spans="2:11" ht="12.75">
      <c r="B60" s="92" t="s">
        <v>314</v>
      </c>
      <c r="C60" s="4"/>
      <c r="D60" s="4"/>
      <c r="E60" s="4"/>
      <c r="F60" s="4"/>
      <c r="G60" s="4"/>
      <c r="H60" s="4"/>
      <c r="I60" s="4"/>
      <c r="J60" s="4"/>
      <c r="K60" s="4"/>
    </row>
    <row r="61" spans="2:11" ht="12.75">
      <c r="B61" s="92" t="s">
        <v>315</v>
      </c>
      <c r="C61" s="4"/>
      <c r="D61" s="4"/>
      <c r="E61" s="4"/>
      <c r="F61" s="4"/>
      <c r="G61" s="4"/>
      <c r="H61" s="4"/>
      <c r="I61" s="4"/>
      <c r="J61" s="4"/>
      <c r="K61" s="4"/>
    </row>
    <row r="62" spans="2:11" ht="12.75">
      <c r="B62" s="92"/>
      <c r="C62" s="4"/>
      <c r="D62" s="4"/>
      <c r="E62" s="4"/>
      <c r="F62" s="4"/>
      <c r="G62" s="4"/>
      <c r="H62" s="4"/>
      <c r="I62" s="4"/>
      <c r="J62" s="4"/>
      <c r="K62" s="4"/>
    </row>
    <row r="63" spans="2:11" ht="12.75">
      <c r="B63" s="92" t="s">
        <v>317</v>
      </c>
      <c r="C63" s="4"/>
      <c r="D63" s="4"/>
      <c r="E63" s="4"/>
      <c r="F63" s="4"/>
      <c r="G63" s="4"/>
      <c r="H63" s="4"/>
      <c r="I63" s="4"/>
      <c r="J63" s="4"/>
      <c r="K63" s="4"/>
    </row>
    <row r="64" spans="2:11" ht="12.75">
      <c r="B64" s="92"/>
      <c r="C64" s="4"/>
      <c r="D64" s="4"/>
      <c r="E64" s="4"/>
      <c r="F64" s="4"/>
      <c r="G64" s="4"/>
      <c r="H64" s="4"/>
      <c r="I64" s="4"/>
      <c r="J64" s="4"/>
      <c r="K64" s="4"/>
    </row>
    <row r="65" spans="2:11" ht="12.75">
      <c r="B65" s="7" t="s">
        <v>320</v>
      </c>
      <c r="C65" s="4"/>
      <c r="D65" s="4"/>
      <c r="E65" s="4"/>
      <c r="F65" s="4"/>
      <c r="G65" s="4"/>
      <c r="H65" s="4"/>
      <c r="I65" s="4"/>
      <c r="J65" s="4"/>
      <c r="K65" s="4"/>
    </row>
    <row r="66" spans="2:11" ht="12.75">
      <c r="B66" s="92"/>
      <c r="C66" s="4"/>
      <c r="D66" s="4"/>
      <c r="E66" s="4"/>
      <c r="F66" s="4"/>
      <c r="G66" s="4"/>
      <c r="H66" s="4"/>
      <c r="I66" s="4"/>
      <c r="J66" s="4"/>
      <c r="K66" s="4"/>
    </row>
    <row r="67" spans="2:11" ht="12.75">
      <c r="B67" s="92" t="s">
        <v>331</v>
      </c>
      <c r="C67" s="4"/>
      <c r="D67" s="4"/>
      <c r="E67" s="4"/>
      <c r="F67" s="4"/>
      <c r="G67" s="4"/>
      <c r="H67" s="4"/>
      <c r="I67" s="4"/>
      <c r="J67" s="4"/>
      <c r="K67" s="4"/>
    </row>
    <row r="68" spans="2:11" ht="12.75">
      <c r="B68" s="92" t="s">
        <v>332</v>
      </c>
      <c r="C68" s="4"/>
      <c r="D68" s="4"/>
      <c r="E68" s="4"/>
      <c r="F68" s="4"/>
      <c r="G68" s="4"/>
      <c r="H68" s="4"/>
      <c r="I68" s="4"/>
      <c r="J68" s="4"/>
      <c r="K68" s="4"/>
    </row>
    <row r="69" spans="2:11" ht="12.75">
      <c r="B69" s="92" t="s">
        <v>335</v>
      </c>
      <c r="C69" s="4"/>
      <c r="D69" s="4"/>
      <c r="E69" s="4"/>
      <c r="F69" s="4"/>
      <c r="G69" s="4"/>
      <c r="H69" s="4"/>
      <c r="I69" s="4"/>
      <c r="J69" s="4"/>
      <c r="K69" s="4"/>
    </row>
    <row r="70" spans="2:11" ht="12.75">
      <c r="B70" s="92"/>
      <c r="C70" s="4"/>
      <c r="D70" s="4"/>
      <c r="E70" s="4"/>
      <c r="F70" s="4"/>
      <c r="G70" s="4"/>
      <c r="H70" s="4"/>
      <c r="I70" s="4"/>
      <c r="J70" s="4"/>
      <c r="K70" s="4"/>
    </row>
    <row r="71" spans="2:11" ht="12.75">
      <c r="B71" s="92" t="s">
        <v>328</v>
      </c>
      <c r="C71" s="4"/>
      <c r="D71" s="4"/>
      <c r="E71" s="4"/>
      <c r="F71" s="4"/>
      <c r="G71" s="4"/>
      <c r="H71" s="4"/>
      <c r="I71" s="4"/>
      <c r="J71" s="4"/>
      <c r="K71" s="4"/>
    </row>
    <row r="72" spans="2:11" ht="12.75">
      <c r="B72" s="92" t="s">
        <v>329</v>
      </c>
      <c r="C72" s="4"/>
      <c r="D72" s="4"/>
      <c r="E72" s="4"/>
      <c r="F72" s="4"/>
      <c r="G72" s="4"/>
      <c r="H72" s="4"/>
      <c r="I72" s="4"/>
      <c r="J72" s="4"/>
      <c r="K72" s="4"/>
    </row>
    <row r="73" spans="2:11" ht="12.75">
      <c r="B73" s="92" t="s">
        <v>330</v>
      </c>
      <c r="C73" s="4"/>
      <c r="D73" s="4"/>
      <c r="E73" s="4"/>
      <c r="F73" s="4"/>
      <c r="G73" s="4"/>
      <c r="H73" s="4"/>
      <c r="I73" s="4"/>
      <c r="J73" s="4"/>
      <c r="K73" s="4"/>
    </row>
    <row r="74" spans="2:11" ht="12.75">
      <c r="B74" s="92"/>
      <c r="C74" s="4"/>
      <c r="D74" s="4"/>
      <c r="E74" s="4"/>
      <c r="F74" s="4"/>
      <c r="G74" s="4"/>
      <c r="H74" s="4"/>
      <c r="I74" s="4"/>
      <c r="J74" s="4"/>
      <c r="K74" s="4"/>
    </row>
    <row r="75" spans="2:11" ht="12.75">
      <c r="B75" s="92" t="s">
        <v>336</v>
      </c>
      <c r="C75" s="4"/>
      <c r="D75" s="4"/>
      <c r="E75" s="4"/>
      <c r="F75" s="4"/>
      <c r="G75" s="4"/>
      <c r="H75" s="4"/>
      <c r="I75" s="4"/>
      <c r="J75" s="4"/>
      <c r="K75" s="4"/>
    </row>
    <row r="76" spans="2:11" ht="12.75">
      <c r="B76" s="92" t="s">
        <v>337</v>
      </c>
      <c r="C76" s="4"/>
      <c r="D76" s="4"/>
      <c r="E76" s="4"/>
      <c r="F76" s="4"/>
      <c r="G76" s="4"/>
      <c r="H76" s="4"/>
      <c r="I76" s="4"/>
      <c r="J76" s="4"/>
      <c r="K76" s="4"/>
    </row>
    <row r="77" spans="2:11" ht="12.75">
      <c r="B77" s="92" t="s">
        <v>338</v>
      </c>
      <c r="C77" s="4"/>
      <c r="D77" s="4"/>
      <c r="E77" s="4"/>
      <c r="F77" s="4"/>
      <c r="G77" s="4"/>
      <c r="H77" s="4"/>
      <c r="I77" s="4"/>
      <c r="J77" s="4"/>
      <c r="K77" s="4"/>
    </row>
    <row r="78" spans="2:11" ht="12.75">
      <c r="B78" s="92"/>
      <c r="C78" s="4"/>
      <c r="D78" s="4"/>
      <c r="E78" s="4"/>
      <c r="F78" s="4"/>
      <c r="G78" s="4"/>
      <c r="H78" s="4"/>
      <c r="I78" s="4"/>
      <c r="J78" s="4"/>
      <c r="K78" s="4"/>
    </row>
    <row r="79" spans="2:11" ht="12.75">
      <c r="B79" s="92" t="s">
        <v>339</v>
      </c>
      <c r="C79" s="4"/>
      <c r="D79" s="4"/>
      <c r="E79" s="4"/>
      <c r="F79" s="4"/>
      <c r="G79" s="4"/>
      <c r="H79" s="4"/>
      <c r="I79" s="4"/>
      <c r="J79" s="4"/>
      <c r="K79" s="4"/>
    </row>
    <row r="80" spans="2:11" ht="12.75">
      <c r="B80" s="92" t="s">
        <v>340</v>
      </c>
      <c r="C80" s="4"/>
      <c r="D80" s="4"/>
      <c r="E80" s="4"/>
      <c r="F80" s="4"/>
      <c r="G80" s="4"/>
      <c r="H80" s="4"/>
      <c r="I80" s="4"/>
      <c r="J80" s="4"/>
      <c r="K80" s="4"/>
    </row>
    <row r="81" spans="2:11" ht="12.75">
      <c r="B81" s="92" t="s">
        <v>341</v>
      </c>
      <c r="C81" s="4"/>
      <c r="D81" s="4"/>
      <c r="E81" s="4"/>
      <c r="F81" s="4"/>
      <c r="G81" s="4"/>
      <c r="H81" s="4"/>
      <c r="I81" s="4"/>
      <c r="J81" s="4"/>
      <c r="K81" s="4"/>
    </row>
    <row r="82" spans="2:11" ht="12.75">
      <c r="B82" s="92"/>
      <c r="C82" s="4"/>
      <c r="D82" s="4"/>
      <c r="E82" s="4"/>
      <c r="F82" s="4"/>
      <c r="G82" s="4"/>
      <c r="H82" s="4"/>
      <c r="I82" s="4"/>
      <c r="J82" s="4"/>
      <c r="K82" s="4"/>
    </row>
    <row r="83" spans="2:11" ht="12.75">
      <c r="B83" s="92" t="s">
        <v>344</v>
      </c>
      <c r="C83" s="4"/>
      <c r="D83" s="4"/>
      <c r="E83" s="4"/>
      <c r="F83" s="4"/>
      <c r="G83" s="4"/>
      <c r="H83" s="94" t="s">
        <v>347</v>
      </c>
      <c r="I83" s="4"/>
      <c r="J83" s="4"/>
      <c r="K83" s="4"/>
    </row>
    <row r="84" spans="2:11" ht="12.75">
      <c r="B84" s="92"/>
      <c r="C84" s="4"/>
      <c r="D84" s="4"/>
      <c r="E84" s="4"/>
      <c r="F84" s="4"/>
      <c r="G84" s="4"/>
      <c r="H84" s="130" t="s">
        <v>308</v>
      </c>
      <c r="I84" s="4"/>
      <c r="J84" s="4"/>
      <c r="K84" s="4"/>
    </row>
    <row r="85" spans="2:11" ht="12.75">
      <c r="B85" s="92" t="s">
        <v>345</v>
      </c>
      <c r="C85" s="4"/>
      <c r="D85" s="4"/>
      <c r="E85" s="4"/>
      <c r="F85" s="4"/>
      <c r="G85" s="4"/>
      <c r="H85" s="22">
        <v>312384</v>
      </c>
      <c r="I85" s="4"/>
      <c r="J85" s="4"/>
      <c r="K85" s="4"/>
    </row>
    <row r="86" spans="2:11" ht="12.75">
      <c r="B86" s="92" t="s">
        <v>363</v>
      </c>
      <c r="C86" s="4"/>
      <c r="D86" s="4"/>
      <c r="E86" s="4"/>
      <c r="F86" s="4"/>
      <c r="G86" s="4"/>
      <c r="H86" s="22">
        <v>24</v>
      </c>
      <c r="I86" s="4"/>
      <c r="J86" s="4"/>
      <c r="K86" s="4"/>
    </row>
    <row r="87" spans="2:11" ht="13.5" thickBot="1">
      <c r="B87" s="92" t="s">
        <v>346</v>
      </c>
      <c r="C87" s="4"/>
      <c r="D87" s="4"/>
      <c r="E87" s="4"/>
      <c r="F87" s="4"/>
      <c r="G87" s="4"/>
      <c r="H87" s="46">
        <f>+H85+H86</f>
        <v>312408</v>
      </c>
      <c r="I87" s="4"/>
      <c r="J87" s="4"/>
      <c r="K87" s="4"/>
    </row>
    <row r="88" spans="2:11" ht="13.5" thickTop="1">
      <c r="B88" s="92"/>
      <c r="C88" s="4"/>
      <c r="D88" s="4"/>
      <c r="E88" s="4"/>
      <c r="F88" s="4"/>
      <c r="G88" s="4"/>
      <c r="H88" s="4"/>
      <c r="I88" s="4"/>
      <c r="J88" s="4"/>
      <c r="K88" s="4"/>
    </row>
    <row r="89" spans="2:11" ht="12.75">
      <c r="B89" s="92"/>
      <c r="C89" s="4"/>
      <c r="D89" s="4"/>
      <c r="E89" s="4"/>
      <c r="F89" s="4"/>
      <c r="G89" s="4"/>
      <c r="H89" s="4"/>
      <c r="I89" s="4"/>
      <c r="J89" s="4"/>
      <c r="K89" s="4"/>
    </row>
    <row r="90" spans="2:11" ht="12.75">
      <c r="B90" s="7" t="s">
        <v>319</v>
      </c>
      <c r="C90" s="4"/>
      <c r="D90" s="4"/>
      <c r="E90" s="4"/>
      <c r="F90" s="4"/>
      <c r="G90" s="4"/>
      <c r="H90" s="4"/>
      <c r="I90" s="4"/>
      <c r="J90" s="4"/>
      <c r="K90" s="4"/>
    </row>
    <row r="91" spans="2:11" ht="12.75">
      <c r="B91" s="92"/>
      <c r="C91" s="4"/>
      <c r="D91" s="4"/>
      <c r="E91" s="4"/>
      <c r="F91" s="4"/>
      <c r="G91" s="4"/>
      <c r="H91" s="4"/>
      <c r="I91" s="4"/>
      <c r="J91" s="4"/>
      <c r="K91" s="4"/>
    </row>
    <row r="92" spans="2:11" ht="12.75">
      <c r="B92" s="92" t="s">
        <v>321</v>
      </c>
      <c r="C92" s="4"/>
      <c r="D92" s="4"/>
      <c r="E92" s="4"/>
      <c r="F92" s="4"/>
      <c r="G92" s="4"/>
      <c r="H92" s="4"/>
      <c r="I92" s="4"/>
      <c r="J92" s="4"/>
      <c r="K92" s="4"/>
    </row>
    <row r="93" spans="2:11" ht="12.75">
      <c r="B93" s="92" t="s">
        <v>322</v>
      </c>
      <c r="C93" s="4"/>
      <c r="D93" s="4"/>
      <c r="E93" s="4"/>
      <c r="F93" s="4"/>
      <c r="G93" s="4"/>
      <c r="H93" s="4"/>
      <c r="I93" s="4"/>
      <c r="J93" s="4"/>
      <c r="K93" s="4"/>
    </row>
    <row r="94" spans="2:11" ht="12.75">
      <c r="B94" s="92"/>
      <c r="C94" s="4"/>
      <c r="D94" s="4"/>
      <c r="E94" s="4"/>
      <c r="F94" s="4"/>
      <c r="G94" s="4"/>
      <c r="H94" s="4"/>
      <c r="I94" s="4"/>
      <c r="J94" s="4"/>
      <c r="K94" s="4"/>
    </row>
    <row r="95" spans="2:11" ht="12.75">
      <c r="B95" s="92" t="s">
        <v>323</v>
      </c>
      <c r="C95" s="4"/>
      <c r="D95" s="4"/>
      <c r="E95" s="4"/>
      <c r="F95" s="4"/>
      <c r="G95" s="4"/>
      <c r="H95" s="4"/>
      <c r="I95" s="4"/>
      <c r="J95" s="4"/>
      <c r="K95" s="4"/>
    </row>
    <row r="96" spans="2:11" ht="12.75">
      <c r="B96" s="92" t="s">
        <v>324</v>
      </c>
      <c r="C96" s="4"/>
      <c r="D96" s="4"/>
      <c r="E96" s="4"/>
      <c r="F96" s="4"/>
      <c r="G96" s="4"/>
      <c r="H96" s="4"/>
      <c r="I96" s="4"/>
      <c r="J96" s="4"/>
      <c r="K96" s="4"/>
    </row>
    <row r="97" spans="2:11" ht="12.75">
      <c r="B97" s="92" t="s">
        <v>325</v>
      </c>
      <c r="C97" s="4"/>
      <c r="D97" s="4"/>
      <c r="E97" s="4"/>
      <c r="F97" s="4"/>
      <c r="G97" s="4"/>
      <c r="H97" s="4"/>
      <c r="I97" s="4"/>
      <c r="J97" s="4"/>
      <c r="K97" s="4"/>
    </row>
    <row r="98" spans="2:11" ht="12.75">
      <c r="B98" s="92"/>
      <c r="C98" s="4"/>
      <c r="D98" s="4"/>
      <c r="E98" s="4"/>
      <c r="F98" s="4"/>
      <c r="G98" s="4"/>
      <c r="H98" s="4"/>
      <c r="I98" s="4"/>
      <c r="J98" s="4"/>
      <c r="K98" s="4"/>
    </row>
    <row r="99" spans="2:11" ht="12.75">
      <c r="B99" s="92" t="s">
        <v>326</v>
      </c>
      <c r="C99" s="4"/>
      <c r="D99" s="4"/>
      <c r="E99" s="4"/>
      <c r="F99" s="4"/>
      <c r="G99" s="4"/>
      <c r="H99" s="4"/>
      <c r="I99" s="4"/>
      <c r="J99" s="4"/>
      <c r="K99" s="4"/>
    </row>
    <row r="100" spans="2:11" ht="12.75">
      <c r="B100" s="92"/>
      <c r="C100" s="4"/>
      <c r="D100" s="4"/>
      <c r="E100" s="4"/>
      <c r="F100" s="4"/>
      <c r="G100" s="4"/>
      <c r="H100" s="4"/>
      <c r="I100" s="4"/>
      <c r="J100" s="4"/>
      <c r="K100" s="4"/>
    </row>
    <row r="101" spans="2:11" ht="12.75">
      <c r="B101" s="92" t="s">
        <v>342</v>
      </c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12.75">
      <c r="B102" s="92" t="s">
        <v>343</v>
      </c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12.75">
      <c r="B103" s="92"/>
      <c r="C103" s="4"/>
      <c r="D103" s="4"/>
      <c r="E103" s="4"/>
      <c r="F103" s="4"/>
      <c r="G103" s="4"/>
      <c r="H103" s="4"/>
      <c r="I103" s="4"/>
      <c r="J103" s="4"/>
      <c r="K103" s="4"/>
    </row>
    <row r="104" spans="2:11" ht="12.75">
      <c r="B104" s="141" t="s">
        <v>327</v>
      </c>
      <c r="C104" s="4"/>
      <c r="D104" s="4"/>
      <c r="E104" s="4"/>
      <c r="F104" s="4"/>
      <c r="G104" s="130" t="s">
        <v>303</v>
      </c>
      <c r="H104" s="129" t="s">
        <v>304</v>
      </c>
      <c r="I104" s="94" t="s">
        <v>306</v>
      </c>
      <c r="J104" s="4"/>
      <c r="K104" s="4"/>
    </row>
    <row r="105" spans="2:11" ht="12.75">
      <c r="B105" s="92"/>
      <c r="C105" s="4"/>
      <c r="D105" s="4"/>
      <c r="E105" s="4"/>
      <c r="F105" s="4"/>
      <c r="G105" s="130" t="s">
        <v>302</v>
      </c>
      <c r="H105" s="129" t="s">
        <v>305</v>
      </c>
      <c r="I105" s="16"/>
      <c r="J105" s="4"/>
      <c r="K105" s="4"/>
    </row>
    <row r="106" spans="2:11" ht="12.75">
      <c r="B106" s="92"/>
      <c r="C106" s="4"/>
      <c r="D106" s="4"/>
      <c r="E106" s="4"/>
      <c r="F106" s="4"/>
      <c r="G106" s="130" t="s">
        <v>308</v>
      </c>
      <c r="H106" s="130" t="s">
        <v>308</v>
      </c>
      <c r="I106" s="130" t="s">
        <v>308</v>
      </c>
      <c r="J106" s="4"/>
      <c r="K106" s="4"/>
    </row>
    <row r="107" spans="2:11" ht="12.75">
      <c r="B107" s="92" t="s">
        <v>183</v>
      </c>
      <c r="C107" s="4"/>
      <c r="D107" s="4"/>
      <c r="E107" s="4"/>
      <c r="F107" s="4"/>
      <c r="G107" s="1">
        <v>7501</v>
      </c>
      <c r="H107" s="1">
        <v>-4886</v>
      </c>
      <c r="I107" s="1">
        <f>+G107+H107</f>
        <v>2615</v>
      </c>
      <c r="J107" s="4"/>
      <c r="K107" s="4"/>
    </row>
    <row r="108" spans="2:11" ht="12.75">
      <c r="B108" s="92" t="s">
        <v>131</v>
      </c>
      <c r="C108" s="4"/>
      <c r="D108" s="4"/>
      <c r="E108" s="4"/>
      <c r="F108" s="4"/>
      <c r="G108" s="22">
        <v>111643</v>
      </c>
      <c r="H108" s="22">
        <v>4886</v>
      </c>
      <c r="I108" s="1">
        <f>+G108+H108</f>
        <v>116529</v>
      </c>
      <c r="J108" s="4"/>
      <c r="K108" s="4"/>
    </row>
    <row r="109" spans="2:11" ht="12.75">
      <c r="B109" s="92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30" t="s">
        <v>34</v>
      </c>
      <c r="B110" s="7" t="s">
        <v>73</v>
      </c>
      <c r="C110" s="4"/>
      <c r="D110" s="84"/>
      <c r="E110" s="4"/>
      <c r="F110" s="4"/>
      <c r="G110" s="4"/>
      <c r="H110" s="4"/>
      <c r="I110" s="4"/>
      <c r="J110" s="4"/>
      <c r="K110" s="4"/>
    </row>
    <row r="111" spans="1:11" ht="12.75">
      <c r="A111" s="30"/>
      <c r="B111" s="7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16"/>
      <c r="B112" s="2" t="s">
        <v>86</v>
      </c>
      <c r="C112" s="4"/>
      <c r="D112" s="4"/>
      <c r="E112" s="4"/>
      <c r="F112" s="4"/>
      <c r="G112" s="4"/>
      <c r="H112" s="4"/>
      <c r="I112" s="4"/>
      <c r="J112" s="4"/>
      <c r="K112" s="4"/>
    </row>
    <row r="113" spans="2:11" ht="12.75">
      <c r="B113" s="2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30" t="s">
        <v>35</v>
      </c>
      <c r="B114" s="7" t="s">
        <v>74</v>
      </c>
      <c r="C114" s="4"/>
      <c r="D114" s="4"/>
      <c r="E114" s="4"/>
      <c r="F114" s="4"/>
      <c r="G114" s="4"/>
      <c r="H114" s="4"/>
      <c r="I114" s="4"/>
      <c r="J114" s="4"/>
      <c r="K114" s="4"/>
    </row>
    <row r="115" spans="2:11" ht="12.75">
      <c r="B115" s="2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16"/>
      <c r="B116" s="21" t="s">
        <v>106</v>
      </c>
      <c r="C116" s="4"/>
      <c r="D116" s="4"/>
      <c r="E116" s="4"/>
      <c r="F116" s="4"/>
      <c r="G116" s="4"/>
      <c r="H116" s="4"/>
      <c r="I116" s="4"/>
      <c r="J116" s="4"/>
      <c r="K116" s="4"/>
    </row>
    <row r="117" spans="2:11" ht="12.75">
      <c r="B117" s="2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19" t="s">
        <v>210</v>
      </c>
      <c r="B118" s="7" t="s">
        <v>218</v>
      </c>
      <c r="C118" s="4"/>
      <c r="D118" s="4"/>
      <c r="E118" s="4"/>
      <c r="F118" s="4"/>
      <c r="G118" s="4"/>
      <c r="H118" s="4"/>
      <c r="I118" s="4"/>
      <c r="J118" s="4"/>
      <c r="K118" s="4"/>
    </row>
    <row r="119" spans="2:11" ht="12.75">
      <c r="B119" s="92"/>
      <c r="C119" s="4"/>
      <c r="D119" s="4"/>
      <c r="E119" s="4"/>
      <c r="F119" s="4"/>
      <c r="G119" s="4"/>
      <c r="H119" s="4"/>
      <c r="I119" s="4"/>
      <c r="J119" s="4"/>
      <c r="K119" s="4"/>
    </row>
    <row r="120" spans="2:11" ht="12.75">
      <c r="B120" s="95" t="s">
        <v>279</v>
      </c>
      <c r="C120" s="4"/>
      <c r="D120" s="4"/>
      <c r="E120" s="4"/>
      <c r="F120" s="4"/>
      <c r="G120" s="4"/>
      <c r="H120" s="4"/>
      <c r="I120" s="4"/>
      <c r="J120" s="4"/>
      <c r="K120" s="4"/>
    </row>
    <row r="121" spans="2:11" ht="12.75">
      <c r="B121" s="95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30" t="s">
        <v>36</v>
      </c>
      <c r="B122" s="7" t="s">
        <v>75</v>
      </c>
      <c r="C122" s="4"/>
      <c r="D122" s="4"/>
      <c r="E122" s="4"/>
      <c r="F122" s="4"/>
      <c r="G122" s="4"/>
      <c r="H122" s="4"/>
      <c r="I122" s="4"/>
      <c r="J122" s="4"/>
      <c r="K122" s="4"/>
    </row>
    <row r="123" spans="2:11" ht="12.75">
      <c r="B123" s="2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16"/>
      <c r="B124" s="95" t="s">
        <v>222</v>
      </c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12.75">
      <c r="B125" s="21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30" t="s">
        <v>37</v>
      </c>
      <c r="B126" s="7" t="s">
        <v>76</v>
      </c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16"/>
      <c r="B127" s="2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16"/>
      <c r="B128" s="95" t="s">
        <v>280</v>
      </c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16"/>
      <c r="B129" s="92" t="s">
        <v>370</v>
      </c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16"/>
      <c r="B130" s="92" t="s">
        <v>371</v>
      </c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16"/>
      <c r="B131" s="92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16"/>
      <c r="B132" s="92" t="s">
        <v>349</v>
      </c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16"/>
      <c r="B133" s="2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16"/>
      <c r="B134" s="92" t="s">
        <v>372</v>
      </c>
      <c r="C134" s="3"/>
      <c r="D134" s="25"/>
      <c r="E134" s="25"/>
      <c r="F134" s="25"/>
      <c r="G134" s="4"/>
      <c r="H134" s="26"/>
      <c r="I134" s="4"/>
      <c r="J134" s="4"/>
      <c r="K134" s="4"/>
    </row>
    <row r="135" spans="2:11" ht="12.75">
      <c r="B135" s="92" t="s">
        <v>373</v>
      </c>
      <c r="C135" s="4"/>
      <c r="D135" s="4"/>
      <c r="E135" s="4"/>
      <c r="F135" s="4"/>
      <c r="G135" s="4"/>
      <c r="H135" s="4"/>
      <c r="I135" s="4"/>
      <c r="J135" s="4"/>
      <c r="K135" s="4"/>
    </row>
    <row r="136" spans="1:9" ht="12" customHeight="1">
      <c r="A136" s="2"/>
      <c r="B136" s="92" t="s">
        <v>238</v>
      </c>
      <c r="C136" s="4"/>
      <c r="D136" s="4"/>
      <c r="E136" s="4"/>
      <c r="F136" s="4"/>
      <c r="G136" s="4"/>
      <c r="H136" s="84"/>
      <c r="I136" s="4"/>
    </row>
    <row r="137" spans="1:2" ht="12" customHeight="1">
      <c r="A137" s="2"/>
      <c r="B137" s="2"/>
    </row>
    <row r="138" spans="1:2" ht="12" customHeight="1">
      <c r="A138" s="7" t="s">
        <v>38</v>
      </c>
      <c r="B138" s="7" t="s">
        <v>29</v>
      </c>
    </row>
    <row r="139" spans="1:2" ht="12" customHeight="1">
      <c r="A139" s="7"/>
      <c r="B139" s="7"/>
    </row>
    <row r="140" spans="1:2" ht="12" customHeight="1">
      <c r="A140" s="7"/>
      <c r="B140" s="95" t="s">
        <v>271</v>
      </c>
    </row>
    <row r="141" spans="1:8" ht="12" customHeight="1">
      <c r="A141" s="7"/>
      <c r="B141" s="92"/>
      <c r="F141" s="49"/>
      <c r="H141" s="49"/>
    </row>
    <row r="142" spans="1:8" ht="12" customHeight="1">
      <c r="A142" s="7"/>
      <c r="B142" s="21"/>
      <c r="F142" s="49"/>
      <c r="H142" s="49"/>
    </row>
    <row r="143" spans="1:2" ht="12" customHeight="1">
      <c r="A143" s="30" t="s">
        <v>39</v>
      </c>
      <c r="B143" s="7" t="s">
        <v>77</v>
      </c>
    </row>
    <row r="144" spans="1:2" ht="12" customHeight="1">
      <c r="A144" s="2"/>
      <c r="B144" s="58"/>
    </row>
    <row r="145" spans="1:2" ht="12" customHeight="1">
      <c r="A145" s="16"/>
      <c r="B145" s="95" t="s">
        <v>272</v>
      </c>
    </row>
    <row r="146" ht="12" customHeight="1">
      <c r="B146" s="2"/>
    </row>
    <row r="147" spans="2:11" ht="12.75">
      <c r="B147" s="16"/>
      <c r="F147" s="51"/>
      <c r="G147" s="12"/>
      <c r="I147" s="29"/>
      <c r="J147" s="29"/>
      <c r="K147" s="29"/>
    </row>
    <row r="148" spans="2:11" ht="12.75">
      <c r="B148" s="2"/>
      <c r="C148" s="151" t="s">
        <v>177</v>
      </c>
      <c r="D148" s="151"/>
      <c r="E148" s="151"/>
      <c r="F148" s="151"/>
      <c r="G148" s="86"/>
      <c r="H148" s="86"/>
      <c r="I148" s="86"/>
      <c r="J148" s="85"/>
      <c r="K148" s="85"/>
    </row>
    <row r="149" spans="3:11" ht="12.75">
      <c r="C149" s="86"/>
      <c r="D149" s="86"/>
      <c r="E149" s="86" t="s">
        <v>99</v>
      </c>
      <c r="F149" s="97" t="s">
        <v>102</v>
      </c>
      <c r="G149" s="87"/>
      <c r="H149" s="85"/>
      <c r="I149" s="86" t="s">
        <v>240</v>
      </c>
      <c r="J149" s="98"/>
      <c r="K149" s="85"/>
    </row>
    <row r="150" spans="2:11" ht="12.75">
      <c r="B150" s="17"/>
      <c r="C150" s="86" t="s">
        <v>15</v>
      </c>
      <c r="D150" s="86" t="s">
        <v>16</v>
      </c>
      <c r="E150" s="97" t="s">
        <v>100</v>
      </c>
      <c r="F150" s="97" t="s">
        <v>101</v>
      </c>
      <c r="G150" s="86" t="s">
        <v>253</v>
      </c>
      <c r="H150" s="86" t="s">
        <v>28</v>
      </c>
      <c r="I150" s="98" t="s">
        <v>176</v>
      </c>
      <c r="J150" s="86" t="s">
        <v>28</v>
      </c>
      <c r="K150" s="86"/>
    </row>
    <row r="151" spans="2:11" ht="12.75">
      <c r="B151" s="17"/>
      <c r="C151" s="3" t="s">
        <v>0</v>
      </c>
      <c r="D151" s="3" t="s">
        <v>0</v>
      </c>
      <c r="E151" s="3" t="s">
        <v>0</v>
      </c>
      <c r="F151" s="3" t="s">
        <v>0</v>
      </c>
      <c r="G151" s="3" t="s">
        <v>0</v>
      </c>
      <c r="H151" s="3" t="s">
        <v>0</v>
      </c>
      <c r="I151" s="3" t="s">
        <v>0</v>
      </c>
      <c r="J151" s="3" t="s">
        <v>0</v>
      </c>
      <c r="K151" s="3"/>
    </row>
    <row r="152" spans="2:11" ht="12.75">
      <c r="B152" s="17" t="s">
        <v>17</v>
      </c>
      <c r="F152" s="5"/>
      <c r="H152" s="27"/>
      <c r="I152" s="29"/>
      <c r="J152" s="27"/>
      <c r="K152" s="27"/>
    </row>
    <row r="153" spans="2:11" ht="12.75">
      <c r="B153" s="2" t="s">
        <v>103</v>
      </c>
      <c r="C153" s="8">
        <v>3118</v>
      </c>
      <c r="D153" s="8">
        <v>35432</v>
      </c>
      <c r="E153" s="29">
        <v>41796</v>
      </c>
      <c r="F153" s="29">
        <v>6072</v>
      </c>
      <c r="G153" s="120">
        <v>0</v>
      </c>
      <c r="H153" s="131">
        <f>SUM(B153:G153)</f>
        <v>86418</v>
      </c>
      <c r="I153" s="29">
        <v>0</v>
      </c>
      <c r="J153" s="131">
        <f>+H153+I153</f>
        <v>86418</v>
      </c>
      <c r="K153" s="23"/>
    </row>
    <row r="154" spans="2:11" ht="12.75">
      <c r="B154" s="21" t="s">
        <v>124</v>
      </c>
      <c r="C154" s="8">
        <v>11</v>
      </c>
      <c r="D154" s="8">
        <v>0</v>
      </c>
      <c r="E154" s="29">
        <v>0</v>
      </c>
      <c r="F154" s="29">
        <v>0</v>
      </c>
      <c r="G154" s="134">
        <v>-11</v>
      </c>
      <c r="H154" s="131">
        <v>0</v>
      </c>
      <c r="I154" s="29">
        <v>0</v>
      </c>
      <c r="J154" s="131">
        <f>+H154+I154</f>
        <v>0</v>
      </c>
      <c r="K154" s="125"/>
    </row>
    <row r="155" spans="2:11" ht="13.5" thickBot="1">
      <c r="B155" s="2"/>
      <c r="C155" s="77">
        <f aca="true" t="shared" si="0" ref="C155:J155">SUM(C153:C154)</f>
        <v>3129</v>
      </c>
      <c r="D155" s="77">
        <f t="shared" si="0"/>
        <v>35432</v>
      </c>
      <c r="E155" s="77">
        <f t="shared" si="0"/>
        <v>41796</v>
      </c>
      <c r="F155" s="77">
        <f t="shared" si="0"/>
        <v>6072</v>
      </c>
      <c r="G155" s="77">
        <f t="shared" si="0"/>
        <v>-11</v>
      </c>
      <c r="H155" s="77">
        <f t="shared" si="0"/>
        <v>86418</v>
      </c>
      <c r="I155" s="77">
        <f t="shared" si="0"/>
        <v>0</v>
      </c>
      <c r="J155" s="77">
        <f t="shared" si="0"/>
        <v>86418</v>
      </c>
      <c r="K155" s="12"/>
    </row>
    <row r="156" spans="3:11" ht="13.5" thickTop="1">
      <c r="C156" s="132"/>
      <c r="D156" s="132"/>
      <c r="E156" s="132"/>
      <c r="F156" s="133"/>
      <c r="G156" s="134"/>
      <c r="H156" s="132"/>
      <c r="I156" s="29"/>
      <c r="J156" s="132"/>
      <c r="K156" s="12"/>
    </row>
    <row r="157" spans="2:11" ht="12.75">
      <c r="B157" s="17" t="s">
        <v>104</v>
      </c>
      <c r="C157" s="132"/>
      <c r="D157" s="132"/>
      <c r="E157" s="132"/>
      <c r="F157" s="133"/>
      <c r="G157" s="134"/>
      <c r="H157" s="132"/>
      <c r="I157" s="29"/>
      <c r="J157" s="132"/>
      <c r="K157" s="12"/>
    </row>
    <row r="158" spans="2:11" ht="12.75">
      <c r="B158" s="1" t="s">
        <v>105</v>
      </c>
      <c r="C158" s="8">
        <v>-142</v>
      </c>
      <c r="D158" s="8">
        <v>9156</v>
      </c>
      <c r="E158" s="29">
        <v>8360</v>
      </c>
      <c r="F158" s="29">
        <v>2725</v>
      </c>
      <c r="G158" s="120">
        <v>0</v>
      </c>
      <c r="H158" s="18">
        <f>SUM(C158:G158)</f>
        <v>20099</v>
      </c>
      <c r="I158" s="29">
        <v>-30</v>
      </c>
      <c r="J158" s="8">
        <f>+H158+I158</f>
        <v>20069</v>
      </c>
      <c r="K158" s="12"/>
    </row>
    <row r="159" spans="2:11" ht="12.75">
      <c r="B159" s="1" t="s">
        <v>119</v>
      </c>
      <c r="C159" s="132"/>
      <c r="D159" s="132"/>
      <c r="E159" s="132"/>
      <c r="F159" s="133"/>
      <c r="G159" s="134"/>
      <c r="H159" s="55">
        <v>-1161</v>
      </c>
      <c r="I159" s="55">
        <v>0</v>
      </c>
      <c r="J159" s="82">
        <f>+H159+I159</f>
        <v>-1161</v>
      </c>
      <c r="K159" s="12"/>
    </row>
    <row r="160" spans="2:11" ht="13.5" thickBot="1">
      <c r="B160" s="1" t="s">
        <v>211</v>
      </c>
      <c r="C160" s="132"/>
      <c r="D160" s="132"/>
      <c r="E160" s="132"/>
      <c r="F160" s="133"/>
      <c r="G160" s="134"/>
      <c r="H160" s="60">
        <f>SUM(H158:H159)</f>
        <v>18938</v>
      </c>
      <c r="I160" s="60">
        <f>SUM(I158:I159)</f>
        <v>-30</v>
      </c>
      <c r="J160" s="60">
        <f>SUM(J158:J159)</f>
        <v>18908</v>
      </c>
      <c r="K160" s="29"/>
    </row>
    <row r="161" spans="3:11" ht="13.5" thickTop="1">
      <c r="C161" s="132"/>
      <c r="D161" s="132"/>
      <c r="E161" s="132"/>
      <c r="F161" s="133"/>
      <c r="G161" s="134"/>
      <c r="H161" s="18"/>
      <c r="I161" s="18"/>
      <c r="J161" s="18"/>
      <c r="K161" s="29"/>
    </row>
    <row r="162" spans="1:11" ht="12.75">
      <c r="A162" s="30"/>
      <c r="D162" s="84"/>
      <c r="H162" s="29"/>
      <c r="I162" s="8"/>
      <c r="J162" s="29"/>
      <c r="K162" s="12"/>
    </row>
    <row r="163" spans="1:11" ht="12.75">
      <c r="A163" s="30" t="s">
        <v>40</v>
      </c>
      <c r="B163" s="19" t="s">
        <v>162</v>
      </c>
      <c r="D163" s="84"/>
      <c r="H163" s="29"/>
      <c r="I163" s="8"/>
      <c r="J163" s="29"/>
      <c r="K163" s="12"/>
    </row>
    <row r="164" spans="1:10" ht="12.75">
      <c r="A164" s="16"/>
      <c r="H164" s="29"/>
      <c r="I164" s="8"/>
      <c r="J164" s="29"/>
    </row>
    <row r="165" ht="12.75">
      <c r="B165" s="96" t="s">
        <v>219</v>
      </c>
    </row>
    <row r="166" spans="2:10" ht="12.75">
      <c r="B166" s="96" t="s">
        <v>249</v>
      </c>
      <c r="H166" s="29"/>
      <c r="I166" s="8"/>
      <c r="J166" s="29"/>
    </row>
    <row r="167" spans="2:10" ht="12.75">
      <c r="B167" s="96" t="s">
        <v>250</v>
      </c>
      <c r="H167" s="29"/>
      <c r="I167" s="8"/>
      <c r="J167" s="29"/>
    </row>
    <row r="168" spans="1:10" ht="12.75">
      <c r="A168" s="30"/>
      <c r="B168" s="96"/>
      <c r="H168" s="29"/>
      <c r="I168" s="8"/>
      <c r="J168" s="29"/>
    </row>
    <row r="169" spans="1:10" ht="12.75">
      <c r="A169" s="30" t="s">
        <v>41</v>
      </c>
      <c r="B169" s="19" t="s">
        <v>78</v>
      </c>
      <c r="H169" s="29"/>
      <c r="I169" s="8"/>
      <c r="J169" s="29"/>
    </row>
    <row r="170" spans="1:10" ht="12.75">
      <c r="A170" s="16"/>
      <c r="H170" s="29"/>
      <c r="I170" s="8"/>
      <c r="J170" s="29"/>
    </row>
    <row r="171" spans="1:10" ht="12.75">
      <c r="A171" s="16"/>
      <c r="B171" s="93" t="s">
        <v>245</v>
      </c>
      <c r="H171" s="29"/>
      <c r="I171" s="8"/>
      <c r="J171" s="29"/>
    </row>
    <row r="172" spans="1:10" ht="12.75">
      <c r="A172" s="16"/>
      <c r="B172" s="94" t="s">
        <v>246</v>
      </c>
      <c r="H172" s="29"/>
      <c r="I172" s="8"/>
      <c r="J172" s="29"/>
    </row>
    <row r="173" spans="1:10" ht="12.75">
      <c r="A173" s="16"/>
      <c r="B173" s="94"/>
      <c r="H173" s="29"/>
      <c r="I173" s="8"/>
      <c r="J173" s="29"/>
    </row>
    <row r="174" spans="1:10" ht="12.75">
      <c r="A174" s="7" t="s">
        <v>42</v>
      </c>
      <c r="B174" s="19" t="s">
        <v>79</v>
      </c>
      <c r="H174" s="29"/>
      <c r="I174" s="8"/>
      <c r="J174" s="29"/>
    </row>
    <row r="175" spans="1:10" ht="12.75">
      <c r="A175" s="7"/>
      <c r="B175" s="19"/>
      <c r="H175" s="29"/>
      <c r="I175" s="8"/>
      <c r="J175" s="29"/>
    </row>
    <row r="176" spans="1:10" ht="12.75">
      <c r="A176" s="7"/>
      <c r="B176" s="96" t="s">
        <v>364</v>
      </c>
      <c r="H176" s="29"/>
      <c r="I176" s="8"/>
      <c r="J176" s="29"/>
    </row>
    <row r="177" spans="2:11" ht="12.75">
      <c r="B177" s="96" t="s">
        <v>374</v>
      </c>
      <c r="C177" s="4"/>
      <c r="E177" s="4"/>
      <c r="F177" s="4"/>
      <c r="G177" s="4"/>
      <c r="H177" s="4"/>
      <c r="I177" s="4"/>
      <c r="J177" s="4"/>
      <c r="K177" s="4"/>
    </row>
    <row r="178" spans="1:11" ht="12.75">
      <c r="A178" s="2"/>
      <c r="B178" s="92" t="s">
        <v>375</v>
      </c>
      <c r="C178" s="4"/>
      <c r="E178" s="4"/>
      <c r="F178" s="4"/>
      <c r="G178" s="4"/>
      <c r="H178" s="4"/>
      <c r="I178" s="4"/>
      <c r="J178" s="4"/>
      <c r="K178" s="4"/>
    </row>
    <row r="179" spans="1:11" ht="12.75">
      <c r="A179" s="2"/>
      <c r="B179" s="92" t="s">
        <v>365</v>
      </c>
      <c r="C179" s="4"/>
      <c r="E179" s="4"/>
      <c r="F179" s="4"/>
      <c r="G179" s="4"/>
      <c r="H179" s="4"/>
      <c r="I179" s="4"/>
      <c r="J179" s="4"/>
      <c r="K179" s="4"/>
    </row>
    <row r="180" spans="1:11" ht="12.75">
      <c r="A180" s="2"/>
      <c r="B180" s="92"/>
      <c r="C180" s="4"/>
      <c r="E180" s="4"/>
      <c r="F180" s="4"/>
      <c r="G180" s="4"/>
      <c r="H180" s="4"/>
      <c r="I180" s="4"/>
      <c r="J180" s="4"/>
      <c r="K180" s="4"/>
    </row>
    <row r="181" spans="1:11" ht="12.75">
      <c r="A181" s="2"/>
      <c r="B181" s="92" t="s">
        <v>376</v>
      </c>
      <c r="C181" s="4"/>
      <c r="E181" s="4"/>
      <c r="F181" s="4"/>
      <c r="G181" s="4"/>
      <c r="H181" s="4"/>
      <c r="I181" s="4"/>
      <c r="J181" s="4"/>
      <c r="K181" s="4"/>
    </row>
    <row r="182" spans="1:11" ht="12.75">
      <c r="A182" s="2"/>
      <c r="B182" s="2"/>
      <c r="C182" s="4"/>
      <c r="E182" s="4"/>
      <c r="F182" s="4"/>
      <c r="G182" s="4"/>
      <c r="H182" s="4"/>
      <c r="I182" s="4"/>
      <c r="J182" s="4"/>
      <c r="K182" s="4"/>
    </row>
    <row r="183" spans="1:11" ht="12.75">
      <c r="A183" s="7" t="s">
        <v>217</v>
      </c>
      <c r="B183" s="7" t="s">
        <v>80</v>
      </c>
      <c r="C183" s="4"/>
      <c r="E183" s="4"/>
      <c r="F183" s="4"/>
      <c r="G183" s="4"/>
      <c r="H183" s="4"/>
      <c r="I183" s="4"/>
      <c r="J183" s="4"/>
      <c r="K183" s="4"/>
    </row>
    <row r="184" spans="1:11" ht="12.75">
      <c r="A184" s="2"/>
      <c r="B184" s="2"/>
      <c r="C184" s="4"/>
      <c r="E184" s="4"/>
      <c r="I184" s="4"/>
      <c r="J184" s="4"/>
      <c r="K184" s="4"/>
    </row>
    <row r="185" spans="1:11" ht="12.75">
      <c r="A185" s="2"/>
      <c r="B185" s="2" t="s">
        <v>107</v>
      </c>
      <c r="C185" s="4"/>
      <c r="E185" s="4"/>
      <c r="G185" s="49" t="s">
        <v>125</v>
      </c>
      <c r="H185" s="49" t="s">
        <v>125</v>
      </c>
      <c r="I185" s="16"/>
      <c r="J185" s="16"/>
      <c r="K185" s="4"/>
    </row>
    <row r="186" spans="1:11" ht="12.75">
      <c r="A186" s="2"/>
      <c r="B186" s="2"/>
      <c r="C186" s="4"/>
      <c r="E186" s="4"/>
      <c r="G186" s="93" t="s">
        <v>259</v>
      </c>
      <c r="H186" s="93" t="s">
        <v>247</v>
      </c>
      <c r="I186" s="16"/>
      <c r="J186" s="16"/>
      <c r="K186" s="4"/>
    </row>
    <row r="187" spans="1:11" ht="12.75">
      <c r="A187" s="2"/>
      <c r="B187" s="2" t="s">
        <v>209</v>
      </c>
      <c r="C187" s="4"/>
      <c r="E187" s="4"/>
      <c r="G187" s="16" t="s">
        <v>31</v>
      </c>
      <c r="H187" s="16" t="s">
        <v>31</v>
      </c>
      <c r="I187" s="4"/>
      <c r="J187" s="4"/>
      <c r="K187" s="4"/>
    </row>
    <row r="188" spans="1:11" ht="12.75">
      <c r="A188" s="2"/>
      <c r="B188" s="2" t="s">
        <v>30</v>
      </c>
      <c r="C188" s="4"/>
      <c r="E188" s="4"/>
      <c r="G188" s="4"/>
      <c r="H188" s="3"/>
      <c r="I188" s="4"/>
      <c r="J188" s="4"/>
      <c r="K188" s="4"/>
    </row>
    <row r="189" spans="1:11" ht="13.5" thickBot="1">
      <c r="A189" s="2"/>
      <c r="B189" s="2" t="s">
        <v>87</v>
      </c>
      <c r="C189" s="4"/>
      <c r="E189" s="4"/>
      <c r="G189" s="48">
        <v>127</v>
      </c>
      <c r="H189" s="48">
        <v>113</v>
      </c>
      <c r="I189" s="4"/>
      <c r="J189" s="4"/>
      <c r="K189" s="4"/>
    </row>
    <row r="190" spans="1:11" ht="13.5" thickTop="1">
      <c r="A190" s="2"/>
      <c r="B190" s="2"/>
      <c r="C190" s="4"/>
      <c r="E190" s="4"/>
      <c r="F190" s="135"/>
      <c r="G190" s="4"/>
      <c r="H190" s="135"/>
      <c r="I190" s="4"/>
      <c r="J190" s="4"/>
      <c r="K190" s="4"/>
    </row>
    <row r="191" spans="1:11" ht="12.75">
      <c r="A191" s="2"/>
      <c r="B191" s="2"/>
      <c r="C191" s="4"/>
      <c r="E191" s="4"/>
      <c r="F191" s="135"/>
      <c r="G191" s="4"/>
      <c r="H191" s="135"/>
      <c r="I191" s="4"/>
      <c r="J191" s="4"/>
      <c r="K191" s="4"/>
    </row>
    <row r="192" spans="1:11" ht="12.75">
      <c r="A192" s="2"/>
      <c r="B192" s="2"/>
      <c r="C192" s="4"/>
      <c r="K192" s="4"/>
    </row>
    <row r="193" spans="1:11" ht="12.75">
      <c r="A193" s="7" t="s">
        <v>156</v>
      </c>
      <c r="B193" s="2"/>
      <c r="C193" s="4"/>
      <c r="K193" s="4"/>
    </row>
    <row r="194" spans="1:11" ht="12.75">
      <c r="A194" s="2"/>
      <c r="B194" s="2"/>
      <c r="C194" s="4"/>
      <c r="K194" s="4"/>
    </row>
    <row r="195" spans="1:11" ht="12.75">
      <c r="A195" s="7" t="s">
        <v>32</v>
      </c>
      <c r="B195" s="7" t="s">
        <v>43</v>
      </c>
      <c r="C195" s="4"/>
      <c r="K195" s="4"/>
    </row>
    <row r="196" spans="1:11" ht="12.75">
      <c r="A196" s="2"/>
      <c r="B196" s="2"/>
      <c r="C196" s="4"/>
      <c r="K196" s="4"/>
    </row>
    <row r="197" spans="1:11" ht="12.75">
      <c r="A197" s="2"/>
      <c r="B197" s="93" t="s">
        <v>389</v>
      </c>
      <c r="C197" s="4"/>
      <c r="K197" s="4"/>
    </row>
    <row r="198" spans="1:11" ht="12.75">
      <c r="A198" s="2"/>
      <c r="B198" s="94" t="s">
        <v>390</v>
      </c>
      <c r="C198" s="4"/>
      <c r="K198" s="4"/>
    </row>
    <row r="199" spans="1:11" ht="12.75">
      <c r="A199" s="2"/>
      <c r="B199" s="16"/>
      <c r="C199" s="4"/>
      <c r="K199" s="4"/>
    </row>
    <row r="200" spans="1:11" ht="12.75">
      <c r="A200" s="2"/>
      <c r="B200" s="93" t="s">
        <v>392</v>
      </c>
      <c r="C200" s="4"/>
      <c r="K200" s="4"/>
    </row>
    <row r="201" spans="1:11" ht="12.75">
      <c r="A201" s="2"/>
      <c r="B201" s="94" t="s">
        <v>391</v>
      </c>
      <c r="C201" s="4"/>
      <c r="K201" s="4"/>
    </row>
    <row r="202" spans="1:11" ht="12.75">
      <c r="A202" s="2"/>
      <c r="B202" s="94"/>
      <c r="C202" s="4"/>
      <c r="K202" s="4"/>
    </row>
    <row r="203" spans="1:11" ht="12.75">
      <c r="A203" s="7" t="s">
        <v>44</v>
      </c>
      <c r="B203" s="7" t="s">
        <v>62</v>
      </c>
      <c r="C203" s="4"/>
      <c r="K203" s="4"/>
    </row>
    <row r="204" spans="1:11" ht="12.75">
      <c r="A204" s="2"/>
      <c r="B204" s="2"/>
      <c r="C204" s="4"/>
      <c r="K204" s="4"/>
    </row>
    <row r="205" spans="1:11" ht="12.75">
      <c r="A205" s="2"/>
      <c r="B205" s="93" t="s">
        <v>350</v>
      </c>
      <c r="C205" s="4"/>
      <c r="K205" s="4"/>
    </row>
    <row r="206" spans="1:11" ht="12.75">
      <c r="A206" s="2"/>
      <c r="B206" s="94" t="s">
        <v>351</v>
      </c>
      <c r="C206" s="4"/>
      <c r="K206" s="4"/>
    </row>
    <row r="207" spans="1:11" ht="12.75">
      <c r="A207" s="2"/>
      <c r="B207" s="94" t="s">
        <v>352</v>
      </c>
      <c r="C207" s="4"/>
      <c r="K207" s="4"/>
    </row>
    <row r="208" spans="1:11" ht="12.75">
      <c r="A208" s="2"/>
      <c r="B208" s="94"/>
      <c r="C208" s="4"/>
      <c r="K208" s="4"/>
    </row>
    <row r="209" spans="1:11" ht="12.75">
      <c r="A209" s="2"/>
      <c r="B209" s="94" t="s">
        <v>353</v>
      </c>
      <c r="C209" s="4"/>
      <c r="K209" s="4"/>
    </row>
    <row r="210" spans="1:11" ht="12.75">
      <c r="A210" s="2"/>
      <c r="B210" s="94" t="s">
        <v>273</v>
      </c>
      <c r="C210" s="4"/>
      <c r="K210" s="4"/>
    </row>
    <row r="211" spans="1:11" ht="12.75">
      <c r="A211" s="2"/>
      <c r="B211" s="94"/>
      <c r="C211" s="4"/>
      <c r="K211" s="4"/>
    </row>
    <row r="212" spans="1:11" ht="12.75">
      <c r="A212" s="7" t="s">
        <v>45</v>
      </c>
      <c r="B212" s="7" t="s">
        <v>397</v>
      </c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2"/>
      <c r="B213" s="2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2"/>
      <c r="B214" s="92" t="s">
        <v>241</v>
      </c>
      <c r="C214" s="4"/>
      <c r="D214" s="4"/>
      <c r="E214" s="4"/>
      <c r="F214" s="4"/>
      <c r="G214" s="4"/>
      <c r="H214" s="4"/>
      <c r="I214" s="4"/>
      <c r="J214" s="4"/>
      <c r="K214" s="123"/>
    </row>
    <row r="215" spans="1:11" ht="12.75">
      <c r="A215" s="2"/>
      <c r="B215" s="92" t="s">
        <v>242</v>
      </c>
      <c r="C215" s="4"/>
      <c r="D215" s="4"/>
      <c r="E215" s="4"/>
      <c r="F215" s="4"/>
      <c r="G215" s="4"/>
      <c r="H215" s="4"/>
      <c r="I215" s="4"/>
      <c r="J215" s="4"/>
      <c r="K215" s="123"/>
    </row>
    <row r="216" spans="1:11" ht="12.75">
      <c r="A216" s="2"/>
      <c r="B216" s="88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7" t="s">
        <v>46</v>
      </c>
      <c r="B217" s="7" t="s">
        <v>89</v>
      </c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2"/>
      <c r="B218" s="2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2"/>
      <c r="B219" s="2" t="s">
        <v>91</v>
      </c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2"/>
      <c r="B220" s="2" t="s">
        <v>90</v>
      </c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2"/>
      <c r="B221" s="2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7" t="s">
        <v>47</v>
      </c>
      <c r="B222" s="7" t="s">
        <v>207</v>
      </c>
      <c r="G222" s="27" t="s">
        <v>171</v>
      </c>
      <c r="H222" s="100" t="s">
        <v>216</v>
      </c>
      <c r="K222" s="4"/>
    </row>
    <row r="223" spans="1:11" ht="12.75">
      <c r="A223" s="2"/>
      <c r="G223" s="27" t="s">
        <v>67</v>
      </c>
      <c r="H223" s="27" t="s">
        <v>182</v>
      </c>
      <c r="K223" s="4"/>
    </row>
    <row r="224" spans="1:11" ht="12.75">
      <c r="A224" s="2"/>
      <c r="G224" s="103" t="s">
        <v>274</v>
      </c>
      <c r="H224" s="103" t="s">
        <v>274</v>
      </c>
      <c r="K224" s="4"/>
    </row>
    <row r="225" spans="1:11" ht="12.75">
      <c r="A225" s="2"/>
      <c r="G225" s="20" t="s">
        <v>0</v>
      </c>
      <c r="H225" s="20" t="s">
        <v>0</v>
      </c>
      <c r="K225" s="4"/>
    </row>
    <row r="226" spans="1:11" ht="12.75">
      <c r="A226" s="2"/>
      <c r="B226" s="2" t="s">
        <v>18</v>
      </c>
      <c r="G226" s="106">
        <v>5648</v>
      </c>
      <c r="H226" s="106">
        <v>5648</v>
      </c>
      <c r="K226" s="4"/>
    </row>
    <row r="227" spans="1:11" ht="12.75">
      <c r="A227" s="2"/>
      <c r="B227" s="2" t="s">
        <v>208</v>
      </c>
      <c r="G227" s="106">
        <v>-887</v>
      </c>
      <c r="H227" s="106">
        <v>-887</v>
      </c>
      <c r="K227" s="4"/>
    </row>
    <row r="228" spans="1:11" ht="12.75">
      <c r="A228" s="2"/>
      <c r="B228" s="92" t="s">
        <v>354</v>
      </c>
      <c r="G228" s="106">
        <v>-311</v>
      </c>
      <c r="H228" s="106">
        <v>-311</v>
      </c>
      <c r="K228" s="4"/>
    </row>
    <row r="229" spans="1:11" ht="13.5" thickBot="1">
      <c r="A229" s="2"/>
      <c r="B229" s="2"/>
      <c r="G229" s="107">
        <f>SUM(G226:G228)</f>
        <v>4450</v>
      </c>
      <c r="H229" s="107">
        <f>SUM(H226:H228)</f>
        <v>4450</v>
      </c>
      <c r="K229" s="4"/>
    </row>
    <row r="230" spans="1:11" ht="12.75">
      <c r="A230" s="2"/>
      <c r="B230" s="2"/>
      <c r="G230" s="137"/>
      <c r="H230" s="137"/>
      <c r="K230" s="4"/>
    </row>
    <row r="231" spans="1:11" ht="12.75">
      <c r="A231" s="2"/>
      <c r="B231" s="93" t="s">
        <v>369</v>
      </c>
      <c r="G231" s="137"/>
      <c r="H231" s="137"/>
      <c r="K231" s="4"/>
    </row>
    <row r="232" spans="1:11" ht="12.75">
      <c r="A232" s="2"/>
      <c r="B232" s="92" t="s">
        <v>381</v>
      </c>
      <c r="G232" s="137"/>
      <c r="H232" s="137"/>
      <c r="K232" s="4"/>
    </row>
    <row r="233" spans="1:11" ht="12.75">
      <c r="A233" s="2"/>
      <c r="B233" s="93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7" t="s">
        <v>48</v>
      </c>
      <c r="B234" s="7" t="s">
        <v>49</v>
      </c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2"/>
      <c r="B235" s="2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2"/>
      <c r="B236" s="95" t="s">
        <v>403</v>
      </c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2"/>
      <c r="B237" s="95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7" t="s">
        <v>50</v>
      </c>
      <c r="B238" s="7" t="s">
        <v>88</v>
      </c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2"/>
      <c r="B239" s="2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2"/>
      <c r="B240" s="95" t="s">
        <v>275</v>
      </c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>
      <c r="A241" s="2"/>
      <c r="B241" s="92" t="s">
        <v>276</v>
      </c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>
      <c r="A242" s="2"/>
      <c r="B242" s="2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>
      <c r="A243" s="7" t="s">
        <v>51</v>
      </c>
      <c r="B243" s="7" t="s">
        <v>52</v>
      </c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>
      <c r="A244" s="2"/>
      <c r="B244" s="2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>
      <c r="A245" s="2"/>
      <c r="B245" s="95" t="s">
        <v>378</v>
      </c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>
      <c r="A246" s="2"/>
      <c r="B246" s="2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>
      <c r="A247" s="7" t="s">
        <v>53</v>
      </c>
      <c r="B247" s="7" t="s">
        <v>54</v>
      </c>
      <c r="C247" s="4"/>
      <c r="D247" s="4"/>
      <c r="E247" s="4"/>
      <c r="F247" s="4"/>
      <c r="G247" s="4"/>
      <c r="H247" s="3" t="s">
        <v>63</v>
      </c>
      <c r="I247" s="4"/>
      <c r="J247" s="4"/>
      <c r="K247" s="4"/>
    </row>
    <row r="248" spans="1:11" ht="12.75">
      <c r="A248" s="2"/>
      <c r="B248" s="2"/>
      <c r="D248" s="4"/>
      <c r="E248" s="4"/>
      <c r="F248" s="4"/>
      <c r="G248" s="4"/>
      <c r="H248" s="104" t="s">
        <v>259</v>
      </c>
      <c r="I248" s="4"/>
      <c r="J248" s="4"/>
      <c r="K248" s="4"/>
    </row>
    <row r="249" spans="1:11" ht="12.75">
      <c r="A249" s="2"/>
      <c r="B249" s="1" t="s">
        <v>20</v>
      </c>
      <c r="D249" s="4"/>
      <c r="E249" s="4"/>
      <c r="F249" s="4"/>
      <c r="G249" s="4"/>
      <c r="H249" s="3" t="s">
        <v>0</v>
      </c>
      <c r="I249" s="4"/>
      <c r="J249" s="4"/>
      <c r="K249" s="4"/>
    </row>
    <row r="250" spans="1:11" ht="12.75">
      <c r="A250" s="2"/>
      <c r="D250" s="4"/>
      <c r="E250" s="4"/>
      <c r="F250" s="4"/>
      <c r="G250" s="4"/>
      <c r="H250" s="3"/>
      <c r="I250" s="4"/>
      <c r="J250" s="4"/>
      <c r="K250" s="4"/>
    </row>
    <row r="251" spans="1:11" ht="12.75">
      <c r="A251" s="2"/>
      <c r="C251" s="1" t="s">
        <v>65</v>
      </c>
      <c r="D251" s="4"/>
      <c r="E251" s="4"/>
      <c r="F251" s="4"/>
      <c r="G251" s="4"/>
      <c r="H251" s="24">
        <v>15776</v>
      </c>
      <c r="I251" s="4"/>
      <c r="J251" s="4"/>
      <c r="K251" s="4"/>
    </row>
    <row r="252" spans="1:11" ht="12.75">
      <c r="A252" s="2"/>
      <c r="C252" s="1" t="s">
        <v>64</v>
      </c>
      <c r="D252" s="4"/>
      <c r="E252" s="4"/>
      <c r="F252" s="4"/>
      <c r="G252" s="4"/>
      <c r="H252" s="45">
        <v>3600</v>
      </c>
      <c r="I252" s="4"/>
      <c r="J252" s="4"/>
      <c r="K252" s="4"/>
    </row>
    <row r="253" spans="1:11" ht="12.75">
      <c r="A253" s="2"/>
      <c r="D253" s="4"/>
      <c r="E253" s="4"/>
      <c r="F253" s="4"/>
      <c r="G253" s="4"/>
      <c r="H253" s="22">
        <f>SUM(H251:H252)</f>
        <v>19376</v>
      </c>
      <c r="I253" s="4"/>
      <c r="J253" s="4"/>
      <c r="K253" s="4"/>
    </row>
    <row r="254" spans="1:11" ht="12.75">
      <c r="A254" s="2"/>
      <c r="B254" s="1" t="s">
        <v>21</v>
      </c>
      <c r="D254" s="4"/>
      <c r="E254" s="4"/>
      <c r="F254" s="4"/>
      <c r="G254" s="4"/>
      <c r="H254" s="4"/>
      <c r="I254" s="4"/>
      <c r="J254" s="4"/>
      <c r="K254" s="4"/>
    </row>
    <row r="255" spans="1:11" ht="12.75">
      <c r="A255" s="2"/>
      <c r="C255" s="1" t="s">
        <v>65</v>
      </c>
      <c r="D255" s="4"/>
      <c r="E255" s="4"/>
      <c r="F255" s="4"/>
      <c r="G255" s="4"/>
      <c r="H255" s="22">
        <v>107071</v>
      </c>
      <c r="I255" s="4"/>
      <c r="J255" s="4"/>
      <c r="K255" s="4"/>
    </row>
    <row r="256" spans="1:11" ht="12.75">
      <c r="A256" s="2"/>
      <c r="C256" s="1" t="s">
        <v>82</v>
      </c>
      <c r="D256" s="4"/>
      <c r="E256" s="4"/>
      <c r="F256" s="4"/>
      <c r="G256" s="4"/>
      <c r="H256" s="79">
        <v>0</v>
      </c>
      <c r="I256" s="4"/>
      <c r="J256" s="4"/>
      <c r="K256" s="4"/>
    </row>
    <row r="257" spans="1:11" ht="12.75">
      <c r="A257" s="2"/>
      <c r="D257" s="4"/>
      <c r="E257" s="4"/>
      <c r="F257" s="4"/>
      <c r="G257" s="4"/>
      <c r="H257" s="24">
        <f>+H255+H256</f>
        <v>107071</v>
      </c>
      <c r="I257" s="4"/>
      <c r="J257" s="4"/>
      <c r="K257" s="4"/>
    </row>
    <row r="258" spans="1:11" ht="12.75">
      <c r="A258" s="2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3.5" thickBot="1">
      <c r="A259" s="2"/>
      <c r="B259" s="2"/>
      <c r="C259" s="4"/>
      <c r="D259" s="4"/>
      <c r="E259" s="4"/>
      <c r="F259" s="4"/>
      <c r="G259" s="4"/>
      <c r="H259" s="46">
        <f>+H253+H257</f>
        <v>126447</v>
      </c>
      <c r="I259" s="4"/>
      <c r="J259" s="4"/>
      <c r="K259" s="4"/>
    </row>
    <row r="260" spans="1:11" ht="13.5" thickTop="1">
      <c r="A260" s="2"/>
      <c r="B260" s="96" t="s">
        <v>214</v>
      </c>
      <c r="F260" s="22"/>
      <c r="H260" s="22"/>
      <c r="I260" s="4"/>
      <c r="J260" s="4"/>
      <c r="K260" s="4"/>
    </row>
    <row r="261" spans="1:11" ht="12.75">
      <c r="A261" s="2"/>
      <c r="F261" s="22"/>
      <c r="H261" s="22"/>
      <c r="I261" s="4"/>
      <c r="J261" s="4"/>
      <c r="K261" s="4"/>
    </row>
    <row r="262" spans="1:11" ht="12.75">
      <c r="A262" s="7" t="s">
        <v>55</v>
      </c>
      <c r="B262" s="7" t="s">
        <v>355</v>
      </c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>
      <c r="A263" s="2"/>
      <c r="B263" s="2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>
      <c r="A264" s="2"/>
      <c r="B264" s="95" t="s">
        <v>377</v>
      </c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>
      <c r="A265" s="2"/>
      <c r="B265" s="92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>
      <c r="A266" s="7" t="s">
        <v>56</v>
      </c>
      <c r="B266" s="7" t="s">
        <v>57</v>
      </c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>
      <c r="A267" s="2"/>
      <c r="B267" s="2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>
      <c r="A268" s="2"/>
      <c r="B268" s="21" t="s">
        <v>149</v>
      </c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>
      <c r="A269" s="2"/>
      <c r="B269" s="21" t="s">
        <v>150</v>
      </c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>
      <c r="A270" s="2"/>
      <c r="B270" s="21" t="s">
        <v>151</v>
      </c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>
      <c r="A271" s="2"/>
      <c r="B271" s="2" t="s">
        <v>152</v>
      </c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>
      <c r="A272" s="2"/>
      <c r="B272" s="2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>
      <c r="A273" s="20"/>
      <c r="B273" s="2" t="s">
        <v>143</v>
      </c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>
      <c r="A274" s="2"/>
      <c r="B274" s="21" t="s">
        <v>144</v>
      </c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>
      <c r="A275" s="2"/>
      <c r="B275" s="2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>
      <c r="A276" s="2"/>
      <c r="B276" s="21" t="s">
        <v>153</v>
      </c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>
      <c r="A277" s="2"/>
      <c r="B277" s="21" t="s">
        <v>154</v>
      </c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>
      <c r="A278" s="2"/>
      <c r="B278" s="92" t="s">
        <v>243</v>
      </c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>
      <c r="A279" s="2"/>
      <c r="B279" s="92" t="s">
        <v>244</v>
      </c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>
      <c r="A280" s="2"/>
      <c r="B280" s="2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>
      <c r="A281" s="7" t="s">
        <v>58</v>
      </c>
      <c r="B281" s="7" t="s">
        <v>59</v>
      </c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>
      <c r="A282" s="7"/>
      <c r="B282" s="7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>
      <c r="A283" s="7"/>
      <c r="B283" s="95" t="s">
        <v>277</v>
      </c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>
      <c r="A284" s="7"/>
      <c r="B284" s="7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>
      <c r="A285" s="2"/>
      <c r="B285" s="92" t="s">
        <v>356</v>
      </c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>
      <c r="A286" s="2"/>
      <c r="B286" s="92" t="s">
        <v>357</v>
      </c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>
      <c r="A287" s="2"/>
      <c r="B287" s="92" t="s">
        <v>366</v>
      </c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>
      <c r="A288" s="2"/>
      <c r="B288" s="92" t="s">
        <v>358</v>
      </c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>
      <c r="A289" s="2"/>
      <c r="B289" s="95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>
      <c r="A290" s="7" t="s">
        <v>60</v>
      </c>
      <c r="B290" s="7" t="s">
        <v>61</v>
      </c>
      <c r="C290" s="4"/>
      <c r="D290" s="4"/>
      <c r="E290" s="150" t="s">
        <v>198</v>
      </c>
      <c r="F290" s="150"/>
      <c r="G290" s="16" t="s">
        <v>199</v>
      </c>
      <c r="H290" s="3"/>
      <c r="J290" s="4"/>
      <c r="K290" s="4"/>
    </row>
    <row r="291" spans="1:11" ht="52.5" customHeight="1">
      <c r="A291" s="7"/>
      <c r="B291" s="7"/>
      <c r="C291" s="4"/>
      <c r="D291" s="4"/>
      <c r="E291" s="121" t="s">
        <v>234</v>
      </c>
      <c r="F291" s="121" t="s">
        <v>235</v>
      </c>
      <c r="G291" s="121" t="s">
        <v>233</v>
      </c>
      <c r="H291" s="83" t="s">
        <v>201</v>
      </c>
      <c r="J291" s="4"/>
      <c r="K291" s="4"/>
    </row>
    <row r="292" spans="1:11" ht="12.75">
      <c r="A292" s="7"/>
      <c r="B292" s="7"/>
      <c r="C292" s="4"/>
      <c r="D292" s="4"/>
      <c r="E292" s="105" t="s">
        <v>259</v>
      </c>
      <c r="F292" s="105" t="s">
        <v>260</v>
      </c>
      <c r="G292" s="105" t="s">
        <v>259</v>
      </c>
      <c r="H292" s="105" t="s">
        <v>260</v>
      </c>
      <c r="J292" s="4"/>
      <c r="K292" s="4"/>
    </row>
    <row r="293" spans="1:11" ht="12.75">
      <c r="A293" s="2"/>
      <c r="B293" s="2"/>
      <c r="C293" s="4"/>
      <c r="D293" s="4"/>
      <c r="E293" s="36" t="s">
        <v>0</v>
      </c>
      <c r="F293" s="36" t="s">
        <v>0</v>
      </c>
      <c r="G293" s="36" t="s">
        <v>0</v>
      </c>
      <c r="H293" s="36" t="s">
        <v>0</v>
      </c>
      <c r="J293" s="4"/>
      <c r="K293" s="4"/>
    </row>
    <row r="294" spans="1:11" ht="12.75">
      <c r="A294" s="2"/>
      <c r="B294" s="2"/>
      <c r="C294" s="4"/>
      <c r="D294" s="4"/>
      <c r="E294" s="3"/>
      <c r="F294" s="3"/>
      <c r="G294" s="3"/>
      <c r="H294" s="3"/>
      <c r="J294" s="4"/>
      <c r="K294" s="4"/>
    </row>
    <row r="295" spans="1:11" ht="12.75">
      <c r="A295" s="2"/>
      <c r="B295" s="92" t="s">
        <v>393</v>
      </c>
      <c r="C295" s="4"/>
      <c r="D295" s="4"/>
      <c r="E295" s="22">
        <v>13991</v>
      </c>
      <c r="F295" s="22">
        <v>9835</v>
      </c>
      <c r="G295" s="22">
        <v>13991</v>
      </c>
      <c r="H295" s="118">
        <v>9835</v>
      </c>
      <c r="J295" s="4"/>
      <c r="K295" s="4"/>
    </row>
    <row r="296" spans="1:11" ht="12.75">
      <c r="A296" s="2"/>
      <c r="B296" s="92" t="s">
        <v>230</v>
      </c>
      <c r="C296" s="4"/>
      <c r="D296" s="4"/>
      <c r="E296" s="22">
        <v>-30</v>
      </c>
      <c r="F296" s="22">
        <v>-30</v>
      </c>
      <c r="G296" s="22">
        <v>-30</v>
      </c>
      <c r="H296" s="118">
        <v>-30</v>
      </c>
      <c r="J296" s="4"/>
      <c r="K296" s="4"/>
    </row>
    <row r="297" spans="1:11" ht="6.75" customHeight="1">
      <c r="A297" s="2"/>
      <c r="B297" s="2"/>
      <c r="C297" s="4"/>
      <c r="D297" s="4"/>
      <c r="E297" s="89"/>
      <c r="F297" s="89"/>
      <c r="G297" s="89"/>
      <c r="H297" s="89"/>
      <c r="J297" s="4"/>
      <c r="K297" s="4"/>
    </row>
    <row r="298" spans="1:11" ht="12" customHeight="1">
      <c r="A298" s="2"/>
      <c r="B298" s="92" t="s">
        <v>394</v>
      </c>
      <c r="C298" s="4"/>
      <c r="D298" s="4"/>
      <c r="E298" s="24"/>
      <c r="F298" s="24"/>
      <c r="G298" s="24"/>
      <c r="H298" s="24"/>
      <c r="J298" s="4"/>
      <c r="K298" s="4"/>
    </row>
    <row r="299" spans="1:11" ht="13.5" thickBot="1">
      <c r="A299" s="2"/>
      <c r="B299" s="92" t="s">
        <v>255</v>
      </c>
      <c r="E299" s="90">
        <f>SUM(E295:E296)</f>
        <v>13961</v>
      </c>
      <c r="F299" s="91">
        <f>SUM(F295:F296)</f>
        <v>9805</v>
      </c>
      <c r="G299" s="90">
        <f>SUM(G295:G296)</f>
        <v>13961</v>
      </c>
      <c r="H299" s="91">
        <f>SUM(H295:H296)</f>
        <v>9805</v>
      </c>
      <c r="J299" s="4"/>
      <c r="K299" s="4"/>
    </row>
    <row r="300" spans="1:8" ht="12" customHeight="1" thickTop="1">
      <c r="A300" s="2"/>
      <c r="B300" s="2"/>
      <c r="E300" s="12"/>
      <c r="F300" s="12"/>
      <c r="G300" s="12"/>
      <c r="H300" s="26"/>
    </row>
    <row r="301" spans="1:8" ht="12" customHeight="1">
      <c r="A301" s="19"/>
      <c r="B301" s="1" t="s">
        <v>66</v>
      </c>
      <c r="E301" s="12">
        <v>310312</v>
      </c>
      <c r="F301" s="127">
        <v>310673</v>
      </c>
      <c r="G301" s="12">
        <v>310312</v>
      </c>
      <c r="H301" s="127">
        <v>310673</v>
      </c>
    </row>
    <row r="302" spans="1:8" ht="12" customHeight="1">
      <c r="A302" s="19"/>
      <c r="B302" s="1" t="s">
        <v>205</v>
      </c>
      <c r="E302" s="120">
        <v>838</v>
      </c>
      <c r="F302" s="124">
        <v>0</v>
      </c>
      <c r="G302" s="120">
        <v>838</v>
      </c>
      <c r="H302" s="126">
        <v>0</v>
      </c>
    </row>
    <row r="303" spans="1:8" ht="12" customHeight="1">
      <c r="A303" s="19"/>
      <c r="B303" s="1" t="s">
        <v>212</v>
      </c>
      <c r="E303" s="80"/>
      <c r="F303" s="80"/>
      <c r="G303" s="80"/>
      <c r="H303" s="80"/>
    </row>
    <row r="304" spans="1:8" ht="12" customHeight="1" thickBot="1">
      <c r="A304" s="19"/>
      <c r="B304" s="1" t="s">
        <v>213</v>
      </c>
      <c r="E304" s="81">
        <f>+E301+E302</f>
        <v>311150</v>
      </c>
      <c r="F304" s="81">
        <f>+F301+F302</f>
        <v>310673</v>
      </c>
      <c r="G304" s="81">
        <f>+G302+G301</f>
        <v>311150</v>
      </c>
      <c r="H304" s="81">
        <f>+H302+H301</f>
        <v>310673</v>
      </c>
    </row>
    <row r="305" spans="1:8" ht="12" customHeight="1" thickTop="1">
      <c r="A305" s="19"/>
      <c r="H305" s="3"/>
    </row>
    <row r="306" spans="1:8" ht="12" customHeight="1">
      <c r="A306" s="19"/>
      <c r="B306" s="101" t="s">
        <v>395</v>
      </c>
      <c r="E306" s="57">
        <v>4.51</v>
      </c>
      <c r="F306" s="57">
        <v>3.17</v>
      </c>
      <c r="G306" s="57">
        <v>4.51</v>
      </c>
      <c r="H306" s="57">
        <v>3.17</v>
      </c>
    </row>
    <row r="307" spans="1:8" ht="12" customHeight="1">
      <c r="A307" s="19"/>
      <c r="B307" s="101" t="s">
        <v>231</v>
      </c>
      <c r="E307" s="57">
        <v>-0.01</v>
      </c>
      <c r="F307" s="57">
        <v>-0.01</v>
      </c>
      <c r="G307" s="57">
        <v>-0.01</v>
      </c>
      <c r="H307" s="57">
        <v>-0.01</v>
      </c>
    </row>
    <row r="308" spans="1:8" ht="12" customHeight="1">
      <c r="A308" s="19"/>
      <c r="B308" s="1" t="s">
        <v>178</v>
      </c>
      <c r="E308" s="35">
        <v>4.5</v>
      </c>
      <c r="F308" s="35">
        <v>3.16</v>
      </c>
      <c r="G308" s="35">
        <v>4.5</v>
      </c>
      <c r="H308" s="35">
        <v>3.16</v>
      </c>
    </row>
    <row r="309" spans="1:8" ht="12" customHeight="1">
      <c r="A309" s="19"/>
      <c r="E309" s="35"/>
      <c r="F309" s="76"/>
      <c r="G309" s="35"/>
      <c r="H309" s="76"/>
    </row>
    <row r="310" spans="1:8" ht="12" customHeight="1">
      <c r="A310" s="19"/>
      <c r="B310" s="101" t="s">
        <v>396</v>
      </c>
      <c r="E310" s="35">
        <v>4.5</v>
      </c>
      <c r="F310" s="128">
        <v>3.17</v>
      </c>
      <c r="G310" s="35">
        <v>4.5</v>
      </c>
      <c r="H310" s="128">
        <v>3.17</v>
      </c>
    </row>
    <row r="311" spans="1:8" ht="12" customHeight="1">
      <c r="A311" s="19"/>
      <c r="B311" s="101" t="s">
        <v>232</v>
      </c>
      <c r="E311" s="35">
        <v>-0.01</v>
      </c>
      <c r="F311" s="128">
        <v>-0.01</v>
      </c>
      <c r="G311" s="35">
        <v>-0.01</v>
      </c>
      <c r="H311" s="128">
        <v>-0.01</v>
      </c>
    </row>
    <row r="312" spans="1:8" ht="12" customHeight="1" thickBot="1">
      <c r="A312" s="19"/>
      <c r="B312" s="1" t="s">
        <v>179</v>
      </c>
      <c r="E312" s="50">
        <v>4.49</v>
      </c>
      <c r="F312" s="50">
        <v>3.16</v>
      </c>
      <c r="G312" s="50">
        <v>4.49</v>
      </c>
      <c r="H312" s="50">
        <v>3.16</v>
      </c>
    </row>
    <row r="313" spans="1:9" ht="12" customHeight="1" thickTop="1">
      <c r="A313" s="19"/>
      <c r="E313" s="12"/>
      <c r="F313" s="12"/>
      <c r="G313" s="12"/>
      <c r="H313" s="12"/>
      <c r="I313" s="12"/>
    </row>
    <row r="314" spans="1:9" ht="12" customHeight="1">
      <c r="A314" s="19"/>
      <c r="E314" s="12"/>
      <c r="F314" s="12"/>
      <c r="G314" s="12"/>
      <c r="H314" s="12"/>
      <c r="I314" s="12"/>
    </row>
    <row r="315" ht="12" customHeight="1">
      <c r="A315" s="7" t="s">
        <v>8</v>
      </c>
    </row>
    <row r="316" ht="12" customHeight="1">
      <c r="A316" s="19"/>
    </row>
    <row r="317" ht="12" customHeight="1">
      <c r="A317" s="19"/>
    </row>
    <row r="318" ht="12" customHeight="1">
      <c r="A318" s="19"/>
    </row>
    <row r="319" ht="12" customHeight="1">
      <c r="A319" s="19" t="s">
        <v>12</v>
      </c>
    </row>
    <row r="320" ht="12" customHeight="1">
      <c r="A320" s="7" t="s">
        <v>13</v>
      </c>
    </row>
    <row r="321" ht="12" customHeight="1">
      <c r="A321" s="7" t="s">
        <v>14</v>
      </c>
    </row>
    <row r="322" ht="12" customHeight="1">
      <c r="A322" s="54" t="s">
        <v>278</v>
      </c>
    </row>
    <row r="323" ht="12" customHeight="1"/>
    <row r="324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593" ht="12" customHeight="1"/>
    <row r="595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</sheetData>
  <sheetProtection/>
  <mergeCells count="5">
    <mergeCell ref="E290:F290"/>
    <mergeCell ref="A1:I1"/>
    <mergeCell ref="A2:I2"/>
    <mergeCell ref="A3:I3"/>
    <mergeCell ref="C148:F148"/>
  </mergeCells>
  <printOptions/>
  <pageMargins left="0.32" right="0.17" top="0.65" bottom="0.53" header="0.5" footer="0.5"/>
  <pageSetup horizontalDpi="600" verticalDpi="600" orientation="portrait" paperSize="9" scale="77" r:id="rId1"/>
  <rowBreaks count="4" manualBreakCount="4">
    <brk id="64" max="9" man="1"/>
    <brk id="125" max="9" man="1"/>
    <brk id="192" max="9" man="1"/>
    <brk id="2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Su Ping</dc:creator>
  <cp:keywords/>
  <dc:description/>
  <cp:lastModifiedBy>tansp</cp:lastModifiedBy>
  <cp:lastPrinted>2010-11-09T02:28:31Z</cp:lastPrinted>
  <dcterms:created xsi:type="dcterms:W3CDTF">1999-09-14T02:56:27Z</dcterms:created>
  <dcterms:modified xsi:type="dcterms:W3CDTF">2010-11-09T09:10:33Z</dcterms:modified>
  <cp:category/>
  <cp:version/>
  <cp:contentType/>
  <cp:contentStatus/>
</cp:coreProperties>
</file>